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ate1904="1" codeName="EsteLivro"/>
  <mc:AlternateContent xmlns:mc="http://schemas.openxmlformats.org/markup-compatibility/2006">
    <mc:Choice Requires="x15">
      <x15ac:absPath xmlns:x15ac="http://schemas.microsoft.com/office/spreadsheetml/2010/11/ac" url="E:\AVISOS\19.2.3\3º Aviso Cooperação\"/>
    </mc:Choice>
  </mc:AlternateContent>
  <xr:revisionPtr revIDLastSave="0" documentId="13_ncr:1_{8F6A3FAB-DFEB-4038-8421-93385F7A7E8C}" xr6:coauthVersionLast="45" xr6:coauthVersionMax="45" xr10:uidLastSave="{00000000-0000-0000-0000-000000000000}"/>
  <bookViews>
    <workbookView xWindow="-120" yWindow="-120" windowWidth="29040" windowHeight="15840" tabRatio="948" xr2:uid="{00000000-000D-0000-FFFF-FFFF00000000}"/>
  </bookViews>
  <sheets>
    <sheet name="P1 Identif.Ent. Coordenadora" sheetId="1" r:id="rId1"/>
    <sheet name="P2 Identif.Ent. Coordenadora" sheetId="2" r:id="rId2"/>
    <sheet name="P3 Descrição candidatura" sheetId="3" r:id="rId3"/>
    <sheet name="P4 Descrição candidatura (Cont." sheetId="4" r:id="rId4"/>
    <sheet name="P5 Plano de Ação" sheetId="17" r:id="rId5"/>
    <sheet name="P6 Identif.Parceiros" sheetId="13" r:id="rId6"/>
    <sheet name="P6.1 Ficha Parceiros" sheetId="16" r:id="rId7"/>
    <sheet name="P7 Indicadores de resultados" sheetId="5" r:id="rId8"/>
    <sheet name="P8 Classificação Investimentos" sheetId="6" r:id="rId9"/>
    <sheet name="P9 Estrutura Investimentos" sheetId="7" r:id="rId10"/>
    <sheet name="P9.1 Estrutura do Financiamento" sheetId="8" r:id="rId11"/>
    <sheet name="P10 Elegibilidade Beneficiário" sheetId="9" r:id="rId12"/>
    <sheet name="A1 Documentos do Processo" sheetId="10" r:id="rId13"/>
    <sheet name="CAE" sheetId="11" state="hidden" r:id="rId14"/>
    <sheet name="A2 Declações de Compromisso" sheetId="12" r:id="rId15"/>
  </sheets>
  <definedNames>
    <definedName name="_xlnm.Print_Area" localSheetId="12">'A1 Documentos do Processo'!$A$1:$H$34</definedName>
    <definedName name="_xlnm.Print_Area" localSheetId="14">'A2 Declações de Compromisso'!$A$1:$H$54</definedName>
    <definedName name="_xlnm.Print_Area" localSheetId="0">'P1 Identif.Ent. Coordenadora'!$A$1:$AN$74</definedName>
    <definedName name="_xlnm.Print_Area" localSheetId="11">'P10 Elegibilidade Beneficiário'!$A$1:$H$61</definedName>
    <definedName name="_xlnm.Print_Area" localSheetId="1">'P2 Identif.Ent. Coordenadora'!$A$1:$AN$51</definedName>
    <definedName name="_xlnm.Print_Area" localSheetId="2">'P3 Descrição candidatura'!$A$1:$AN$53</definedName>
    <definedName name="_xlnm.Print_Area" localSheetId="3">'P4 Descrição candidatura (Cont.'!$A$1:$AN$45</definedName>
    <definedName name="_xlnm.Print_Area" localSheetId="4">'P5 Plano de Ação'!$A$1:$AE$30</definedName>
    <definedName name="_xlnm.Print_Area" localSheetId="5">'P6 Identif.Parceiros'!$A$1:$AP$18</definedName>
    <definedName name="_xlnm.Print_Area" localSheetId="6">'P6.1 Ficha Parceiros'!$B$1:$AM$70</definedName>
    <definedName name="_xlnm.Print_Area" localSheetId="7">'P7 Indicadores de resultados'!$A$1:$AN$47</definedName>
    <definedName name="_xlnm.Print_Area" localSheetId="8">'P8 Classificação Investimentos'!$A$1:$O$417</definedName>
    <definedName name="_xlnm.Print_Area" localSheetId="9">'P9 Estrutura Investimentos'!$A$1:$H$47</definedName>
    <definedName name="_xlnm.Print_Area" localSheetId="10">'P9.1 Estrutura do Financiamento'!$A$1:$J$49</definedName>
    <definedName name="CAE_Princ">'P2 Identif.Ent. Coordenadora'!$R$24</definedName>
    <definedName name="Excel_BuiltIn_Print_Area" localSheetId="0">'P1 Identif.Ent. Coordenadora'!$A$1:$AN$74</definedName>
    <definedName name="Excel_BuiltIn_Print_Area" localSheetId="1">'P2 Identif.Ent. Coordenadora'!$A$1:$AN$51</definedName>
    <definedName name="Excel_BuiltIn_Print_Area" localSheetId="2">'P3 Descrição candidatura'!$A$1:$AN$54</definedName>
    <definedName name="Excel_BuiltIn_Print_Area" localSheetId="4">'P5 Plano de Ação'!$A$1:$AE$2</definedName>
    <definedName name="Excel_BuiltIn_Print_Area" localSheetId="5">'P6 Identif.Parceiros'!$A$1:$AP$18</definedName>
    <definedName name="Excel_BuiltIn_Print_Area" localSheetId="6">'P6.1 Ficha Parceiros'!$A$1:$AN$30</definedName>
    <definedName name="Excel_BuiltIn_Print_Titles" localSheetId="8">'P8 Classificação Investimentos'!$A$1:$EZ$6</definedName>
    <definedName name="NIF" localSheetId="4">'P5 Plano de Ação'!#REF!</definedName>
    <definedName name="NIF" localSheetId="6">'P6.1 Ficha Parceiros'!$L$7</definedName>
    <definedName name="NIF">'P1 Identif.Ent. Coordenadora'!$L$26</definedName>
    <definedName name="NIFAP" localSheetId="4">'P5 Plano de Ação'!#REF!</definedName>
    <definedName name="NIFAP" localSheetId="6">'P6.1 Ficha Parceiros'!$V$7</definedName>
    <definedName name="NIFAP">'P1 Identif.Ent. Coordenadora'!$AB$26</definedName>
    <definedName name="Nome" localSheetId="4">'P5 Plano de Ação'!#REF!</definedName>
    <definedName name="Nome" localSheetId="6">'P6.1 Ficha Parceiros'!#REF!</definedName>
    <definedName name="Nome">'P1 Identif.Ent. Coordenadora'!$K$24</definedName>
    <definedName name="Tipo_ent" localSheetId="4">'P5 Plano de Ação'!#REF!</definedName>
    <definedName name="Tipo_ent" localSheetId="6">'P6.1 Ficha Parceiros'!$AC$7</definedName>
    <definedName name="Tipo_ent">'P1 Identif.Ent. Coordenadora'!$H$28</definedName>
    <definedName name="_xlnm.Print_Titles" localSheetId="8">'P8 Classificação Investimentos'!$1:$6</definedName>
    <definedName name="_xlnm.Print_Titles" localSheetId="9">'P9 Estrutura Investimentos'!$1:$22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0" l="1"/>
  <c r="C25" i="10"/>
  <c r="C26" i="10" s="1"/>
  <c r="C22" i="10"/>
  <c r="C23" i="10" s="1"/>
  <c r="C19" i="10"/>
  <c r="C20" i="10" s="1"/>
  <c r="C4" i="12" l="1"/>
  <c r="C32" i="10" l="1"/>
  <c r="C7" i="10"/>
  <c r="C8" i="10" s="1"/>
  <c r="C9" i="10" s="1"/>
  <c r="C10" i="10" s="1"/>
  <c r="C13" i="10" l="1"/>
  <c r="C14" i="10" s="1"/>
  <c r="C15" i="10" s="1"/>
  <c r="C16" i="10" s="1"/>
  <c r="D43" i="12" l="1"/>
  <c r="F39" i="7" l="1"/>
  <c r="F40" i="7"/>
  <c r="F41" i="7"/>
  <c r="F42" i="7"/>
  <c r="F43" i="7"/>
  <c r="F44" i="7"/>
  <c r="F45" i="7"/>
  <c r="F38" i="7"/>
  <c r="D46" i="7"/>
  <c r="E25" i="8" s="1"/>
  <c r="E46" i="7"/>
  <c r="F25" i="8" s="1"/>
  <c r="C46" i="7"/>
  <c r="D25" i="8" s="1"/>
  <c r="F28" i="7"/>
  <c r="F29" i="7"/>
  <c r="F30" i="7"/>
  <c r="F31" i="7"/>
  <c r="F32" i="7"/>
  <c r="E29" i="7"/>
  <c r="E30" i="7"/>
  <c r="G30" i="7" s="1"/>
  <c r="E31" i="7"/>
  <c r="E32" i="7"/>
  <c r="C29" i="7"/>
  <c r="C30" i="7"/>
  <c r="C31" i="7"/>
  <c r="C32" i="7"/>
  <c r="F108" i="16"/>
  <c r="AT108" i="16" s="1"/>
  <c r="F46" i="7" l="1"/>
  <c r="D32" i="7"/>
  <c r="D30" i="7"/>
  <c r="D29" i="7"/>
  <c r="D31" i="7"/>
  <c r="G29" i="7"/>
  <c r="AJ38" i="2"/>
  <c r="AF38" i="2"/>
  <c r="AB38" i="2"/>
  <c r="Q38" i="2"/>
  <c r="M38" i="2"/>
  <c r="I38" i="2"/>
  <c r="AB3" i="13" l="1"/>
  <c r="X3" i="13"/>
  <c r="U3" i="13"/>
  <c r="E3" i="13"/>
  <c r="M29" i="2"/>
  <c r="L29" i="2"/>
  <c r="K29" i="2"/>
  <c r="J29" i="2"/>
  <c r="I29" i="2"/>
  <c r="I7" i="6" l="1"/>
  <c r="K7" i="6" s="1"/>
  <c r="C23" i="7" s="1"/>
  <c r="I8" i="6"/>
  <c r="K8" i="6" s="1"/>
  <c r="I9" i="6"/>
  <c r="I10" i="6"/>
  <c r="L10" i="6" s="1"/>
  <c r="I11" i="6"/>
  <c r="L11" i="6" s="1"/>
  <c r="I12" i="6"/>
  <c r="K12" i="6" s="1"/>
  <c r="I13" i="6"/>
  <c r="K13" i="6" s="1"/>
  <c r="I14" i="6"/>
  <c r="L14" i="6" s="1"/>
  <c r="I15" i="6"/>
  <c r="K15" i="6" s="1"/>
  <c r="I16" i="6"/>
  <c r="K16" i="6" s="1"/>
  <c r="I17" i="6"/>
  <c r="L17" i="6" s="1"/>
  <c r="I18" i="6"/>
  <c r="L18" i="6" s="1"/>
  <c r="I19" i="6"/>
  <c r="L19" i="6" s="1"/>
  <c r="I20" i="6"/>
  <c r="L20" i="6" s="1"/>
  <c r="I21" i="6"/>
  <c r="K21" i="6" s="1"/>
  <c r="I22" i="6"/>
  <c r="L22" i="6" s="1"/>
  <c r="I23" i="6"/>
  <c r="K23" i="6" s="1"/>
  <c r="I24" i="6"/>
  <c r="K24" i="6" s="1"/>
  <c r="I25" i="6"/>
  <c r="K25" i="6" s="1"/>
  <c r="I26" i="6"/>
  <c r="L26" i="6" s="1"/>
  <c r="I27" i="6"/>
  <c r="L27" i="6" s="1"/>
  <c r="I28" i="6"/>
  <c r="K28" i="6" s="1"/>
  <c r="I29" i="6"/>
  <c r="K29" i="6" s="1"/>
  <c r="I30" i="6"/>
  <c r="L30" i="6" s="1"/>
  <c r="I31" i="6"/>
  <c r="L31" i="6" s="1"/>
  <c r="I32" i="6"/>
  <c r="K32" i="6" s="1"/>
  <c r="I33" i="6"/>
  <c r="L33" i="6" s="1"/>
  <c r="I34" i="6"/>
  <c r="I35" i="6"/>
  <c r="L35" i="6" s="1"/>
  <c r="I36" i="6"/>
  <c r="L36" i="6" s="1"/>
  <c r="I37" i="6"/>
  <c r="K37" i="6" s="1"/>
  <c r="I38" i="6"/>
  <c r="L38" i="6" s="1"/>
  <c r="I39" i="6"/>
  <c r="K39" i="6" s="1"/>
  <c r="I40" i="6"/>
  <c r="K40" i="6" s="1"/>
  <c r="I41" i="6"/>
  <c r="K41" i="6" s="1"/>
  <c r="I42" i="6"/>
  <c r="I43" i="6"/>
  <c r="L43" i="6" s="1"/>
  <c r="I44" i="6"/>
  <c r="I45" i="6"/>
  <c r="K45" i="6" s="1"/>
  <c r="I46" i="6"/>
  <c r="L46" i="6" s="1"/>
  <c r="I47" i="6"/>
  <c r="L47" i="6" s="1"/>
  <c r="I48" i="6"/>
  <c r="K48" i="6" s="1"/>
  <c r="I49" i="6"/>
  <c r="L49" i="6" s="1"/>
  <c r="I50" i="6"/>
  <c r="L50" i="6" s="1"/>
  <c r="I51" i="6"/>
  <c r="L51" i="6" s="1"/>
  <c r="I52" i="6"/>
  <c r="L52" i="6" s="1"/>
  <c r="I53" i="6"/>
  <c r="K53" i="6" s="1"/>
  <c r="I54" i="6"/>
  <c r="L54" i="6" s="1"/>
  <c r="I55" i="6"/>
  <c r="K55" i="6" s="1"/>
  <c r="I56" i="6"/>
  <c r="K56" i="6" s="1"/>
  <c r="I57" i="6"/>
  <c r="I58" i="6"/>
  <c r="I59" i="6"/>
  <c r="L59" i="6" s="1"/>
  <c r="I60" i="6"/>
  <c r="I61" i="6"/>
  <c r="K61" i="6" s="1"/>
  <c r="I62" i="6"/>
  <c r="L62" i="6" s="1"/>
  <c r="I63" i="6"/>
  <c r="L63" i="6" s="1"/>
  <c r="I64" i="6"/>
  <c r="K64" i="6" s="1"/>
  <c r="I65" i="6"/>
  <c r="L65" i="6" s="1"/>
  <c r="I66" i="6"/>
  <c r="L66" i="6" s="1"/>
  <c r="I67" i="6"/>
  <c r="L67" i="6" s="1"/>
  <c r="I68" i="6"/>
  <c r="L68" i="6" s="1"/>
  <c r="I69" i="6"/>
  <c r="I70" i="6"/>
  <c r="L70" i="6" s="1"/>
  <c r="I71" i="6"/>
  <c r="I72" i="6"/>
  <c r="K72" i="6" s="1"/>
  <c r="I73" i="6"/>
  <c r="I74" i="6"/>
  <c r="L74" i="6" s="1"/>
  <c r="I75" i="6"/>
  <c r="I76" i="6"/>
  <c r="K76" i="6" s="1"/>
  <c r="I77" i="6"/>
  <c r="K77" i="6" s="1"/>
  <c r="I78" i="6"/>
  <c r="L78" i="6" s="1"/>
  <c r="I79" i="6"/>
  <c r="I80" i="6"/>
  <c r="K80" i="6" s="1"/>
  <c r="I81" i="6"/>
  <c r="I82" i="6"/>
  <c r="I83" i="6"/>
  <c r="L83" i="6" s="1"/>
  <c r="I84" i="6"/>
  <c r="I85" i="6"/>
  <c r="K85" i="6" s="1"/>
  <c r="I86" i="6"/>
  <c r="L86" i="6" s="1"/>
  <c r="I87" i="6"/>
  <c r="K87" i="6" s="1"/>
  <c r="I88" i="6"/>
  <c r="I89" i="6"/>
  <c r="K89" i="6" s="1"/>
  <c r="I90" i="6"/>
  <c r="L90" i="6" s="1"/>
  <c r="I91" i="6"/>
  <c r="L91" i="6" s="1"/>
  <c r="I92" i="6"/>
  <c r="I93" i="6"/>
  <c r="K93" i="6" s="1"/>
  <c r="I94" i="6"/>
  <c r="L94" i="6" s="1"/>
  <c r="I95" i="6"/>
  <c r="I96" i="6"/>
  <c r="K96" i="6" s="1"/>
  <c r="I97" i="6"/>
  <c r="L97" i="6" s="1"/>
  <c r="I98" i="6"/>
  <c r="I99" i="6"/>
  <c r="L99" i="6" s="1"/>
  <c r="I100" i="6"/>
  <c r="L100" i="6" s="1"/>
  <c r="I101" i="6"/>
  <c r="I102" i="6"/>
  <c r="L102" i="6" s="1"/>
  <c r="I103" i="6"/>
  <c r="I104" i="6"/>
  <c r="K104" i="6" s="1"/>
  <c r="I105" i="6"/>
  <c r="I106" i="6"/>
  <c r="I107" i="6"/>
  <c r="I108" i="6"/>
  <c r="I109" i="6"/>
  <c r="K109" i="6" s="1"/>
  <c r="I110" i="6"/>
  <c r="L110" i="6" s="1"/>
  <c r="I111" i="6"/>
  <c r="I112" i="6"/>
  <c r="K112" i="6" s="1"/>
  <c r="I113" i="6"/>
  <c r="I114" i="6"/>
  <c r="L114" i="6" s="1"/>
  <c r="I115" i="6"/>
  <c r="L115" i="6" s="1"/>
  <c r="I116" i="6"/>
  <c r="I117" i="6"/>
  <c r="K117" i="6" s="1"/>
  <c r="I118" i="6"/>
  <c r="L118" i="6" s="1"/>
  <c r="I119" i="6"/>
  <c r="K119" i="6" s="1"/>
  <c r="I120" i="6"/>
  <c r="I121" i="6"/>
  <c r="I122" i="6"/>
  <c r="I123" i="6"/>
  <c r="L123" i="6" s="1"/>
  <c r="I124" i="6"/>
  <c r="I125" i="6"/>
  <c r="K125" i="6" s="1"/>
  <c r="I126" i="6"/>
  <c r="L126" i="6" s="1"/>
  <c r="I127" i="6"/>
  <c r="I128" i="6"/>
  <c r="L128" i="6" s="1"/>
  <c r="I129" i="6"/>
  <c r="I130" i="6"/>
  <c r="L130" i="6" s="1"/>
  <c r="I131" i="6"/>
  <c r="L131" i="6" s="1"/>
  <c r="I132" i="6"/>
  <c r="I133" i="6"/>
  <c r="L133" i="6" s="1"/>
  <c r="K133" i="6"/>
  <c r="I134" i="6"/>
  <c r="I135" i="6"/>
  <c r="I136" i="6"/>
  <c r="K136" i="6" s="1"/>
  <c r="I137" i="6"/>
  <c r="I138" i="6"/>
  <c r="K138" i="6" s="1"/>
  <c r="I139" i="6"/>
  <c r="L139" i="6" s="1"/>
  <c r="I140" i="6"/>
  <c r="L140" i="6" s="1"/>
  <c r="I141" i="6"/>
  <c r="K141" i="6" s="1"/>
  <c r="I142" i="6"/>
  <c r="L142" i="6" s="1"/>
  <c r="I143" i="6"/>
  <c r="L143" i="6" s="1"/>
  <c r="I144" i="6"/>
  <c r="L144" i="6" s="1"/>
  <c r="K144" i="6"/>
  <c r="I145" i="6"/>
  <c r="K145" i="6" s="1"/>
  <c r="I146" i="6"/>
  <c r="L146" i="6" s="1"/>
  <c r="K146" i="6"/>
  <c r="I147" i="6"/>
  <c r="L147" i="6" s="1"/>
  <c r="I148" i="6"/>
  <c r="I149" i="6"/>
  <c r="I150" i="6"/>
  <c r="I151" i="6"/>
  <c r="I152" i="6"/>
  <c r="L152" i="6" s="1"/>
  <c r="I153" i="6"/>
  <c r="K153" i="6" s="1"/>
  <c r="I154" i="6"/>
  <c r="I155" i="6"/>
  <c r="L155" i="6" s="1"/>
  <c r="I156" i="6"/>
  <c r="I157" i="6"/>
  <c r="K157" i="6" s="1"/>
  <c r="I158" i="6"/>
  <c r="I159" i="6"/>
  <c r="K159" i="6" s="1"/>
  <c r="I160" i="6"/>
  <c r="K160" i="6" s="1"/>
  <c r="I161" i="6"/>
  <c r="I162" i="6"/>
  <c r="L162" i="6" s="1"/>
  <c r="I163" i="6"/>
  <c r="K163" i="6"/>
  <c r="I164" i="6"/>
  <c r="L164" i="6" s="1"/>
  <c r="I165" i="6"/>
  <c r="K165" i="6" s="1"/>
  <c r="I166" i="6"/>
  <c r="L166" i="6"/>
  <c r="K166" i="6"/>
  <c r="I167" i="6"/>
  <c r="K167" i="6" s="1"/>
  <c r="I168" i="6"/>
  <c r="K168" i="6" s="1"/>
  <c r="I169" i="6"/>
  <c r="I170" i="6"/>
  <c r="I171" i="6"/>
  <c r="I172" i="6"/>
  <c r="I173" i="6"/>
  <c r="K173" i="6" s="1"/>
  <c r="I174" i="6"/>
  <c r="I175" i="6"/>
  <c r="K175" i="6" s="1"/>
  <c r="I176" i="6"/>
  <c r="K176" i="6" s="1"/>
  <c r="L176" i="6"/>
  <c r="I177" i="6"/>
  <c r="K177" i="6" s="1"/>
  <c r="I178" i="6"/>
  <c r="L178" i="6" s="1"/>
  <c r="I179" i="6"/>
  <c r="K179" i="6"/>
  <c r="I180" i="6"/>
  <c r="K180" i="6" s="1"/>
  <c r="I181" i="6"/>
  <c r="K181" i="6" s="1"/>
  <c r="I182" i="6"/>
  <c r="K182" i="6" s="1"/>
  <c r="I183" i="6"/>
  <c r="K183" i="6" s="1"/>
  <c r="I184" i="6"/>
  <c r="K184" i="6" s="1"/>
  <c r="I185" i="6"/>
  <c r="L185" i="6" s="1"/>
  <c r="K185" i="6"/>
  <c r="I186" i="6"/>
  <c r="I187" i="6"/>
  <c r="I188" i="6"/>
  <c r="I189" i="6"/>
  <c r="I190" i="6"/>
  <c r="L190" i="6" s="1"/>
  <c r="I191" i="6"/>
  <c r="K191" i="6" s="1"/>
  <c r="I192" i="6"/>
  <c r="I193" i="6"/>
  <c r="K193" i="6" s="1"/>
  <c r="I194" i="6"/>
  <c r="L194" i="6" s="1"/>
  <c r="I195" i="6"/>
  <c r="K195" i="6" s="1"/>
  <c r="I196" i="6"/>
  <c r="K196" i="6" s="1"/>
  <c r="I197" i="6"/>
  <c r="K197" i="6" s="1"/>
  <c r="I198" i="6"/>
  <c r="K198" i="6" s="1"/>
  <c r="I199" i="6"/>
  <c r="K199" i="6" s="1"/>
  <c r="I200" i="6"/>
  <c r="K200" i="6" s="1"/>
  <c r="I201" i="6"/>
  <c r="I202" i="6"/>
  <c r="I203" i="6"/>
  <c r="I204" i="6"/>
  <c r="K204" i="6" s="1"/>
  <c r="I205" i="6"/>
  <c r="L205" i="6" s="1"/>
  <c r="K205" i="6"/>
  <c r="I206" i="6"/>
  <c r="L206" i="6" s="1"/>
  <c r="I207" i="6"/>
  <c r="K207" i="6" s="1"/>
  <c r="I208" i="6"/>
  <c r="I209" i="6"/>
  <c r="K209" i="6" s="1"/>
  <c r="I210" i="6"/>
  <c r="L210" i="6" s="1"/>
  <c r="I211" i="6"/>
  <c r="I212" i="6"/>
  <c r="K212" i="6" s="1"/>
  <c r="I213" i="6"/>
  <c r="K213" i="6" s="1"/>
  <c r="I214" i="6"/>
  <c r="L214" i="6" s="1"/>
  <c r="I215" i="6"/>
  <c r="K215" i="6" s="1"/>
  <c r="I216" i="6"/>
  <c r="K216" i="6" s="1"/>
  <c r="I217" i="6"/>
  <c r="L217" i="6" s="1"/>
  <c r="I218" i="6"/>
  <c r="I219" i="6"/>
  <c r="I220" i="6"/>
  <c r="I221" i="6"/>
  <c r="K221" i="6" s="1"/>
  <c r="L221" i="6"/>
  <c r="I222" i="6"/>
  <c r="L222" i="6" s="1"/>
  <c r="I223" i="6"/>
  <c r="K223" i="6" s="1"/>
  <c r="I224" i="6"/>
  <c r="I225" i="6"/>
  <c r="K225" i="6" s="1"/>
  <c r="I226" i="6"/>
  <c r="L226" i="6" s="1"/>
  <c r="I227" i="6"/>
  <c r="I228" i="6"/>
  <c r="K228" i="6" s="1"/>
  <c r="I229" i="6"/>
  <c r="K229" i="6" s="1"/>
  <c r="I230" i="6"/>
  <c r="L230" i="6" s="1"/>
  <c r="I231" i="6"/>
  <c r="K231" i="6" s="1"/>
  <c r="I232" i="6"/>
  <c r="K232" i="6" s="1"/>
  <c r="I233" i="6"/>
  <c r="L233" i="6" s="1"/>
  <c r="K233" i="6"/>
  <c r="I234" i="6"/>
  <c r="L234" i="6" s="1"/>
  <c r="I235" i="6"/>
  <c r="K235" i="6" s="1"/>
  <c r="I236" i="6"/>
  <c r="I237" i="6"/>
  <c r="I238" i="6"/>
  <c r="L238" i="6" s="1"/>
  <c r="I239" i="6"/>
  <c r="K239" i="6" s="1"/>
  <c r="I240" i="6"/>
  <c r="I241" i="6"/>
  <c r="K241" i="6" s="1"/>
  <c r="I242" i="6"/>
  <c r="L242" i="6" s="1"/>
  <c r="I243" i="6"/>
  <c r="I244" i="6"/>
  <c r="K244" i="6" s="1"/>
  <c r="I245" i="6"/>
  <c r="K245" i="6" s="1"/>
  <c r="I246" i="6"/>
  <c r="L246" i="6" s="1"/>
  <c r="I247" i="6"/>
  <c r="K247" i="6" s="1"/>
  <c r="I248" i="6"/>
  <c r="K248" i="6" s="1"/>
  <c r="I249" i="6"/>
  <c r="L249" i="6" s="1"/>
  <c r="I250" i="6"/>
  <c r="I251" i="6"/>
  <c r="I252" i="6"/>
  <c r="I253" i="6"/>
  <c r="K253" i="6" s="1"/>
  <c r="I254" i="6"/>
  <c r="L254" i="6" s="1"/>
  <c r="I255" i="6"/>
  <c r="K255" i="6" s="1"/>
  <c r="I256" i="6"/>
  <c r="K256" i="6" s="1"/>
  <c r="I257" i="6"/>
  <c r="K257" i="6" s="1"/>
  <c r="I258" i="6"/>
  <c r="L258" i="6" s="1"/>
  <c r="I259" i="6"/>
  <c r="K259" i="6" s="1"/>
  <c r="I260" i="6"/>
  <c r="K260" i="6" s="1"/>
  <c r="I261" i="6"/>
  <c r="I262" i="6"/>
  <c r="K262" i="6" s="1"/>
  <c r="I263" i="6"/>
  <c r="K263" i="6" s="1"/>
  <c r="I264" i="6"/>
  <c r="K264" i="6" s="1"/>
  <c r="I265" i="6"/>
  <c r="I266" i="6"/>
  <c r="L266" i="6" s="1"/>
  <c r="I267" i="6"/>
  <c r="K267" i="6" s="1"/>
  <c r="I268" i="6"/>
  <c r="I269" i="6"/>
  <c r="K269" i="6" s="1"/>
  <c r="I270" i="6"/>
  <c r="L270" i="6" s="1"/>
  <c r="I271" i="6"/>
  <c r="I272" i="6"/>
  <c r="I273" i="6"/>
  <c r="K273" i="6" s="1"/>
  <c r="I274" i="6"/>
  <c r="I275" i="6"/>
  <c r="K275" i="6" s="1"/>
  <c r="I276" i="6"/>
  <c r="K276" i="6" s="1"/>
  <c r="I277" i="6"/>
  <c r="I278" i="6"/>
  <c r="I279" i="6"/>
  <c r="K279" i="6" s="1"/>
  <c r="I280" i="6"/>
  <c r="K280" i="6" s="1"/>
  <c r="I281" i="6"/>
  <c r="I282" i="6"/>
  <c r="L282" i="6" s="1"/>
  <c r="I283" i="6"/>
  <c r="K283" i="6" s="1"/>
  <c r="I284" i="6"/>
  <c r="K284" i="6" s="1"/>
  <c r="L284" i="6"/>
  <c r="I285" i="6"/>
  <c r="K285" i="6" s="1"/>
  <c r="I286" i="6"/>
  <c r="L286" i="6" s="1"/>
  <c r="I287" i="6"/>
  <c r="L287" i="6" s="1"/>
  <c r="K287" i="6"/>
  <c r="I288" i="6"/>
  <c r="I289" i="6"/>
  <c r="I290" i="6"/>
  <c r="L290" i="6" s="1"/>
  <c r="I291" i="6"/>
  <c r="K291" i="6" s="1"/>
  <c r="I292" i="6"/>
  <c r="I293" i="6"/>
  <c r="I294" i="6"/>
  <c r="L294" i="6"/>
  <c r="K294" i="6"/>
  <c r="I295" i="6"/>
  <c r="K295" i="6" s="1"/>
  <c r="I296" i="6"/>
  <c r="I297" i="6"/>
  <c r="I298" i="6"/>
  <c r="L298" i="6" s="1"/>
  <c r="I299" i="6"/>
  <c r="K299" i="6" s="1"/>
  <c r="I300" i="6"/>
  <c r="I301" i="6"/>
  <c r="K301" i="6" s="1"/>
  <c r="I302" i="6"/>
  <c r="I303" i="6"/>
  <c r="I304" i="6"/>
  <c r="K304" i="6" s="1"/>
  <c r="L304" i="6"/>
  <c r="I305" i="6"/>
  <c r="K305" i="6" s="1"/>
  <c r="I306" i="6"/>
  <c r="L306" i="6" s="1"/>
  <c r="I307" i="6"/>
  <c r="K307" i="6" s="1"/>
  <c r="I308" i="6"/>
  <c r="L308" i="6" s="1"/>
  <c r="I309" i="6"/>
  <c r="I310" i="6"/>
  <c r="L310" i="6" s="1"/>
  <c r="I311" i="6"/>
  <c r="K311" i="6" s="1"/>
  <c r="I312" i="6"/>
  <c r="I313" i="6"/>
  <c r="K313" i="6" s="1"/>
  <c r="I314" i="6"/>
  <c r="I315" i="6"/>
  <c r="K315" i="6" s="1"/>
  <c r="I316" i="6"/>
  <c r="I317" i="6"/>
  <c r="K317" i="6" s="1"/>
  <c r="I318" i="6"/>
  <c r="K318" i="6" s="1"/>
  <c r="I319" i="6"/>
  <c r="L319" i="6" s="1"/>
  <c r="I320" i="6"/>
  <c r="K320" i="6"/>
  <c r="L320" i="6"/>
  <c r="I321" i="6"/>
  <c r="K321" i="6" s="1"/>
  <c r="I322" i="6"/>
  <c r="K322" i="6" s="1"/>
  <c r="I323" i="6"/>
  <c r="K323" i="6" s="1"/>
  <c r="I324" i="6"/>
  <c r="L324" i="6" s="1"/>
  <c r="K324" i="6"/>
  <c r="I325" i="6"/>
  <c r="K325" i="6" s="1"/>
  <c r="I326" i="6"/>
  <c r="I327" i="6"/>
  <c r="K327" i="6" s="1"/>
  <c r="I328" i="6"/>
  <c r="I329" i="6"/>
  <c r="K329" i="6" s="1"/>
  <c r="I330" i="6"/>
  <c r="L330" i="6" s="1"/>
  <c r="I331" i="6"/>
  <c r="K331" i="6" s="1"/>
  <c r="I332" i="6"/>
  <c r="K332" i="6" s="1"/>
  <c r="I333" i="6"/>
  <c r="K333" i="6" s="1"/>
  <c r="I334" i="6"/>
  <c r="L334" i="6" s="1"/>
  <c r="I335" i="6"/>
  <c r="L335" i="6" s="1"/>
  <c r="I336" i="6"/>
  <c r="I337" i="6"/>
  <c r="K337" i="6" s="1"/>
  <c r="I338" i="6"/>
  <c r="I339" i="6"/>
  <c r="K339" i="6" s="1"/>
  <c r="L339" i="6"/>
  <c r="I340" i="6"/>
  <c r="K340" i="6" s="1"/>
  <c r="I341" i="6"/>
  <c r="I342" i="6"/>
  <c r="L342" i="6" s="1"/>
  <c r="I343" i="6"/>
  <c r="L343" i="6" s="1"/>
  <c r="K343" i="6"/>
  <c r="I344" i="6"/>
  <c r="L344" i="6" s="1"/>
  <c r="I345" i="6"/>
  <c r="K345" i="6" s="1"/>
  <c r="I346" i="6"/>
  <c r="L346" i="6" s="1"/>
  <c r="I347" i="6"/>
  <c r="K347" i="6" s="1"/>
  <c r="L347" i="6"/>
  <c r="I348" i="6"/>
  <c r="K348" i="6" s="1"/>
  <c r="I349" i="6"/>
  <c r="K349" i="6" s="1"/>
  <c r="I350" i="6"/>
  <c r="K350" i="6" s="1"/>
  <c r="L350" i="6"/>
  <c r="I351" i="6"/>
  <c r="K351" i="6" s="1"/>
  <c r="I352" i="6"/>
  <c r="L352" i="6" s="1"/>
  <c r="I353" i="6"/>
  <c r="K353" i="6" s="1"/>
  <c r="I354" i="6"/>
  <c r="L354" i="6" s="1"/>
  <c r="I355" i="6"/>
  <c r="L355" i="6" s="1"/>
  <c r="K355" i="6"/>
  <c r="I356" i="6"/>
  <c r="I357" i="6"/>
  <c r="K357" i="6" s="1"/>
  <c r="I358" i="6"/>
  <c r="I359" i="6"/>
  <c r="I360" i="6"/>
  <c r="I361" i="6"/>
  <c r="K361" i="6" s="1"/>
  <c r="I362" i="6"/>
  <c r="I363" i="6"/>
  <c r="I364" i="6"/>
  <c r="L364" i="6" s="1"/>
  <c r="I365" i="6"/>
  <c r="I366" i="6"/>
  <c r="I367" i="6"/>
  <c r="K367" i="6" s="1"/>
  <c r="I368" i="6"/>
  <c r="L368" i="6" s="1"/>
  <c r="I369" i="6"/>
  <c r="K369" i="6" s="1"/>
  <c r="I370" i="6"/>
  <c r="L370" i="6" s="1"/>
  <c r="I371" i="6"/>
  <c r="I372" i="6"/>
  <c r="I373" i="6"/>
  <c r="K373" i="6" s="1"/>
  <c r="I374" i="6"/>
  <c r="L374" i="6" s="1"/>
  <c r="I375" i="6"/>
  <c r="K375" i="6" s="1"/>
  <c r="L375" i="6"/>
  <c r="I376" i="6"/>
  <c r="K376" i="6" s="1"/>
  <c r="L376" i="6"/>
  <c r="I377" i="6"/>
  <c r="K377" i="6" s="1"/>
  <c r="I378" i="6"/>
  <c r="I379" i="6"/>
  <c r="I380" i="6"/>
  <c r="I381" i="6"/>
  <c r="K381" i="6" s="1"/>
  <c r="I382" i="6"/>
  <c r="I383" i="6"/>
  <c r="I384" i="6"/>
  <c r="I385" i="6"/>
  <c r="K385" i="6" s="1"/>
  <c r="I386" i="6"/>
  <c r="L386" i="6" s="1"/>
  <c r="I387" i="6"/>
  <c r="K387" i="6" s="1"/>
  <c r="I388" i="6"/>
  <c r="L388" i="6" s="1"/>
  <c r="I389" i="6"/>
  <c r="I390" i="6"/>
  <c r="I391" i="6"/>
  <c r="K391" i="6" s="1"/>
  <c r="I392" i="6"/>
  <c r="L392" i="6" s="1"/>
  <c r="I393" i="6"/>
  <c r="K393" i="6" s="1"/>
  <c r="I394" i="6"/>
  <c r="L394" i="6" s="1"/>
  <c r="I395" i="6"/>
  <c r="L395" i="6" s="1"/>
  <c r="I396" i="6"/>
  <c r="K396" i="6" s="1"/>
  <c r="I397" i="6"/>
  <c r="L397" i="6" s="1"/>
  <c r="I398" i="6"/>
  <c r="K398" i="6" s="1"/>
  <c r="I399" i="6"/>
  <c r="K399" i="6" s="1"/>
  <c r="I400" i="6"/>
  <c r="L400" i="6" s="1"/>
  <c r="I401" i="6"/>
  <c r="K401" i="6" s="1"/>
  <c r="I402" i="6"/>
  <c r="L402" i="6" s="1"/>
  <c r="K402" i="6"/>
  <c r="I403" i="6"/>
  <c r="L403" i="6" s="1"/>
  <c r="I404" i="6"/>
  <c r="K404" i="6" s="1"/>
  <c r="I405" i="6"/>
  <c r="I406" i="6"/>
  <c r="L406" i="6" s="1"/>
  <c r="K406" i="6"/>
  <c r="I407" i="6"/>
  <c r="K407" i="6" s="1"/>
  <c r="I408" i="6"/>
  <c r="I409" i="6"/>
  <c r="K409" i="6" s="1"/>
  <c r="I410" i="6"/>
  <c r="L410" i="6" s="1"/>
  <c r="I411" i="6"/>
  <c r="I412" i="6"/>
  <c r="I413" i="6"/>
  <c r="I414" i="6"/>
  <c r="I415" i="6"/>
  <c r="I416" i="6"/>
  <c r="I417" i="6"/>
  <c r="K417" i="6" s="1"/>
  <c r="I418" i="6"/>
  <c r="L418" i="6" s="1"/>
  <c r="K418" i="6"/>
  <c r="I419" i="6"/>
  <c r="L419" i="6" s="1"/>
  <c r="C24" i="7"/>
  <c r="C25" i="7"/>
  <c r="C26" i="7"/>
  <c r="C27" i="7"/>
  <c r="C28" i="7"/>
  <c r="D9" i="8"/>
  <c r="E9" i="8"/>
  <c r="F9" i="8"/>
  <c r="G10" i="8"/>
  <c r="G11" i="8"/>
  <c r="D12" i="8"/>
  <c r="E12" i="8"/>
  <c r="F12" i="8"/>
  <c r="G13" i="8"/>
  <c r="D15" i="8"/>
  <c r="E15" i="8"/>
  <c r="F15" i="8"/>
  <c r="G16" i="8"/>
  <c r="G17" i="8"/>
  <c r="G18" i="8"/>
  <c r="D20" i="8"/>
  <c r="D19" i="8" s="1"/>
  <c r="E20" i="8"/>
  <c r="E19" i="8" s="1"/>
  <c r="F20" i="8"/>
  <c r="G21" i="8"/>
  <c r="G22" i="8"/>
  <c r="G23" i="8"/>
  <c r="G24" i="8"/>
  <c r="G25" i="8"/>
  <c r="D26" i="8"/>
  <c r="E26" i="8"/>
  <c r="F26" i="8"/>
  <c r="G27" i="8"/>
  <c r="G28" i="8"/>
  <c r="L313" i="6"/>
  <c r="L267" i="6"/>
  <c r="L409" i="6"/>
  <c r="L385" i="6"/>
  <c r="L381" i="6"/>
  <c r="L373" i="6"/>
  <c r="L369" i="6"/>
  <c r="L357" i="6"/>
  <c r="L353" i="6"/>
  <c r="L345" i="6"/>
  <c r="L337" i="6"/>
  <c r="L333" i="6"/>
  <c r="L329" i="6"/>
  <c r="L307" i="6"/>
  <c r="L273" i="6"/>
  <c r="L259" i="6"/>
  <c r="L255" i="6"/>
  <c r="L215" i="6"/>
  <c r="L199" i="6"/>
  <c r="L195" i="6"/>
  <c r="L183" i="6"/>
  <c r="L179" i="6"/>
  <c r="L175" i="6"/>
  <c r="L163" i="6"/>
  <c r="K142" i="6"/>
  <c r="L138" i="6"/>
  <c r="L134" i="6"/>
  <c r="K134" i="6"/>
  <c r="K130" i="6"/>
  <c r="K118" i="6"/>
  <c r="K94" i="6"/>
  <c r="K90" i="6"/>
  <c r="K86" i="6"/>
  <c r="K78" i="6"/>
  <c r="K66" i="6"/>
  <c r="K62" i="6"/>
  <c r="K50" i="6"/>
  <c r="K38" i="6"/>
  <c r="K26" i="6"/>
  <c r="K22" i="6"/>
  <c r="K14" i="6"/>
  <c r="L377" i="6" l="1"/>
  <c r="K30" i="6"/>
  <c r="L207" i="6"/>
  <c r="L275" i="6"/>
  <c r="L349" i="6"/>
  <c r="L396" i="6"/>
  <c r="K392" i="6"/>
  <c r="K346" i="6"/>
  <c r="K342" i="6"/>
  <c r="K319" i="6"/>
  <c r="K63" i="6"/>
  <c r="K131" i="6"/>
  <c r="L239" i="6"/>
  <c r="K419" i="6"/>
  <c r="L399" i="6"/>
  <c r="K395" i="6"/>
  <c r="L348" i="6"/>
  <c r="K164" i="6"/>
  <c r="K18" i="6"/>
  <c r="K54" i="6"/>
  <c r="L340" i="6"/>
  <c r="K330" i="6"/>
  <c r="K290" i="6"/>
  <c r="K234" i="6"/>
  <c r="K230" i="6"/>
  <c r="L204" i="6"/>
  <c r="L182" i="6"/>
  <c r="L325" i="6"/>
  <c r="L283" i="6"/>
  <c r="L231" i="6"/>
  <c r="L393" i="6"/>
  <c r="L299" i="6"/>
  <c r="G26" i="8"/>
  <c r="K46" i="6"/>
  <c r="K74" i="6"/>
  <c r="K110" i="6"/>
  <c r="L291" i="6"/>
  <c r="L315" i="6"/>
  <c r="K114" i="6"/>
  <c r="L167" i="6"/>
  <c r="L247" i="6"/>
  <c r="L305" i="6"/>
  <c r="L417" i="6"/>
  <c r="K403" i="6"/>
  <c r="K400" i="6"/>
  <c r="K397" i="6"/>
  <c r="L262" i="6"/>
  <c r="K258" i="6"/>
  <c r="L253" i="6"/>
  <c r="K217" i="6"/>
  <c r="L198" i="6"/>
  <c r="L76" i="6"/>
  <c r="K10" i="6"/>
  <c r="K70" i="6"/>
  <c r="K102" i="6"/>
  <c r="L159" i="6"/>
  <c r="L191" i="6"/>
  <c r="L235" i="6"/>
  <c r="G20" i="8"/>
  <c r="L398" i="6"/>
  <c r="L89" i="6"/>
  <c r="G15" i="8"/>
  <c r="K249" i="6"/>
  <c r="L165" i="6"/>
  <c r="L416" i="6"/>
  <c r="K416" i="6"/>
  <c r="K414" i="6"/>
  <c r="L414" i="6"/>
  <c r="K412" i="6"/>
  <c r="L412" i="6"/>
  <c r="L408" i="6"/>
  <c r="K408" i="6"/>
  <c r="K405" i="6"/>
  <c r="L405" i="6"/>
  <c r="K389" i="6"/>
  <c r="L389" i="6"/>
  <c r="L371" i="6"/>
  <c r="K371" i="6"/>
  <c r="K365" i="6"/>
  <c r="L365" i="6"/>
  <c r="K359" i="6"/>
  <c r="L359" i="6"/>
  <c r="L303" i="6"/>
  <c r="K303" i="6"/>
  <c r="K297" i="6"/>
  <c r="L297" i="6"/>
  <c r="K289" i="6"/>
  <c r="L289" i="6"/>
  <c r="K278" i="6"/>
  <c r="L278" i="6"/>
  <c r="L271" i="6"/>
  <c r="K271" i="6"/>
  <c r="K265" i="6"/>
  <c r="L265" i="6"/>
  <c r="K240" i="6"/>
  <c r="L240" i="6"/>
  <c r="K236" i="6"/>
  <c r="L236" i="6"/>
  <c r="K227" i="6"/>
  <c r="L227" i="6"/>
  <c r="K208" i="6"/>
  <c r="L208" i="6"/>
  <c r="K203" i="6"/>
  <c r="L203" i="6"/>
  <c r="L201" i="6"/>
  <c r="K201" i="6"/>
  <c r="L170" i="6"/>
  <c r="K170" i="6"/>
  <c r="L150" i="6"/>
  <c r="K150" i="6"/>
  <c r="K148" i="6"/>
  <c r="L148" i="6"/>
  <c r="L122" i="6"/>
  <c r="K122" i="6"/>
  <c r="K108" i="6"/>
  <c r="L108" i="6"/>
  <c r="L106" i="6"/>
  <c r="K106" i="6"/>
  <c r="L98" i="6"/>
  <c r="K98" i="6"/>
  <c r="K57" i="6"/>
  <c r="L57" i="6"/>
  <c r="K9" i="6"/>
  <c r="L9" i="6"/>
  <c r="K139" i="6"/>
  <c r="K126" i="6"/>
  <c r="L223" i="6"/>
  <c r="L361" i="6"/>
  <c r="L401" i="6"/>
  <c r="F19" i="8"/>
  <c r="D14" i="8"/>
  <c r="D29" i="8" s="1"/>
  <c r="G12" i="8"/>
  <c r="K415" i="6"/>
  <c r="L415" i="6"/>
  <c r="K413" i="6"/>
  <c r="L413" i="6"/>
  <c r="L411" i="6"/>
  <c r="K411" i="6"/>
  <c r="K390" i="6"/>
  <c r="L390" i="6"/>
  <c r="L384" i="6"/>
  <c r="K384" i="6"/>
  <c r="K366" i="6"/>
  <c r="L366" i="6"/>
  <c r="K360" i="6"/>
  <c r="L360" i="6"/>
  <c r="L358" i="6"/>
  <c r="K358" i="6"/>
  <c r="K341" i="6"/>
  <c r="L341" i="6"/>
  <c r="L327" i="6"/>
  <c r="K326" i="6"/>
  <c r="L326" i="6"/>
  <c r="K310" i="6"/>
  <c r="K288" i="6"/>
  <c r="L288" i="6"/>
  <c r="K281" i="6"/>
  <c r="L281" i="6"/>
  <c r="K277" i="6"/>
  <c r="L277" i="6"/>
  <c r="K251" i="6"/>
  <c r="L251" i="6"/>
  <c r="K246" i="6"/>
  <c r="K243" i="6"/>
  <c r="L243" i="6"/>
  <c r="L237" i="6"/>
  <c r="K237" i="6"/>
  <c r="K219" i="6"/>
  <c r="L219" i="6"/>
  <c r="K214" i="6"/>
  <c r="K211" i="6"/>
  <c r="L211" i="6"/>
  <c r="L202" i="6"/>
  <c r="K202" i="6"/>
  <c r="L189" i="6"/>
  <c r="K189" i="6"/>
  <c r="K187" i="6"/>
  <c r="L187" i="6"/>
  <c r="K171" i="6"/>
  <c r="L171" i="6"/>
  <c r="K169" i="6"/>
  <c r="L169" i="6"/>
  <c r="K152" i="6"/>
  <c r="L151" i="6"/>
  <c r="K151" i="6"/>
  <c r="K149" i="6"/>
  <c r="L149" i="6"/>
  <c r="K121" i="6"/>
  <c r="L121" i="6"/>
  <c r="L95" i="6"/>
  <c r="K95" i="6"/>
  <c r="L82" i="6"/>
  <c r="K82" i="6"/>
  <c r="L58" i="6"/>
  <c r="K58" i="6"/>
  <c r="K44" i="6"/>
  <c r="L44" i="6"/>
  <c r="L42" i="6"/>
  <c r="K42" i="6"/>
  <c r="L34" i="6"/>
  <c r="K34" i="6"/>
  <c r="C33" i="7"/>
  <c r="L372" i="6"/>
  <c r="K372" i="6"/>
  <c r="L336" i="6"/>
  <c r="K336" i="6"/>
  <c r="K316" i="6"/>
  <c r="L316" i="6"/>
  <c r="L312" i="6"/>
  <c r="K312" i="6"/>
  <c r="K272" i="6"/>
  <c r="L272" i="6"/>
  <c r="K158" i="6"/>
  <c r="L158" i="6"/>
  <c r="L154" i="6"/>
  <c r="K154" i="6"/>
  <c r="K135" i="6"/>
  <c r="L135" i="6"/>
  <c r="K124" i="6"/>
  <c r="L124" i="6"/>
  <c r="L113" i="6"/>
  <c r="K113" i="6"/>
  <c r="K88" i="6"/>
  <c r="L88" i="6"/>
  <c r="L84" i="6"/>
  <c r="K84" i="6"/>
  <c r="K73" i="6"/>
  <c r="L73" i="6"/>
  <c r="K69" i="6"/>
  <c r="L69" i="6"/>
  <c r="K386" i="6"/>
  <c r="L380" i="6"/>
  <c r="K380" i="6"/>
  <c r="K374" i="6"/>
  <c r="K368" i="6"/>
  <c r="L363" i="6"/>
  <c r="K363" i="6"/>
  <c r="K352" i="6"/>
  <c r="L328" i="6"/>
  <c r="K328" i="6"/>
  <c r="K309" i="6"/>
  <c r="L309" i="6"/>
  <c r="K300" i="6"/>
  <c r="L300" i="6"/>
  <c r="K268" i="6"/>
  <c r="L268" i="6"/>
  <c r="L250" i="6"/>
  <c r="K250" i="6"/>
  <c r="K220" i="6"/>
  <c r="L220" i="6"/>
  <c r="L186" i="6"/>
  <c r="K186" i="6"/>
  <c r="K174" i="6"/>
  <c r="L174" i="6"/>
  <c r="L161" i="6"/>
  <c r="K161" i="6"/>
  <c r="K120" i="6"/>
  <c r="L120" i="6"/>
  <c r="L116" i="6"/>
  <c r="K116" i="6"/>
  <c r="K105" i="6"/>
  <c r="L105" i="6"/>
  <c r="K101" i="6"/>
  <c r="L101" i="6"/>
  <c r="L79" i="6"/>
  <c r="K79" i="6"/>
  <c r="K383" i="6"/>
  <c r="L383" i="6"/>
  <c r="L379" i="6"/>
  <c r="K379" i="6"/>
  <c r="L362" i="6"/>
  <c r="K362" i="6"/>
  <c r="K338" i="6"/>
  <c r="L338" i="6"/>
  <c r="L314" i="6"/>
  <c r="K314" i="6"/>
  <c r="K293" i="6"/>
  <c r="L293" i="6"/>
  <c r="L274" i="6"/>
  <c r="K274" i="6"/>
  <c r="K261" i="6"/>
  <c r="L261" i="6"/>
  <c r="K192" i="6"/>
  <c r="L192" i="6"/>
  <c r="K156" i="6"/>
  <c r="L156" i="6"/>
  <c r="K137" i="6"/>
  <c r="L137" i="6"/>
  <c r="L111" i="6"/>
  <c r="K111" i="6"/>
  <c r="L75" i="6"/>
  <c r="K75" i="6"/>
  <c r="K71" i="6"/>
  <c r="L71" i="6"/>
  <c r="K60" i="6"/>
  <c r="L60" i="6"/>
  <c r="L387" i="6"/>
  <c r="L382" i="6"/>
  <c r="K382" i="6"/>
  <c r="K378" i="6"/>
  <c r="L378" i="6"/>
  <c r="L356" i="6"/>
  <c r="K356" i="6"/>
  <c r="K252" i="6"/>
  <c r="L252" i="6"/>
  <c r="K224" i="6"/>
  <c r="L224" i="6"/>
  <c r="L218" i="6"/>
  <c r="K218" i="6"/>
  <c r="K188" i="6"/>
  <c r="L188" i="6"/>
  <c r="K172" i="6"/>
  <c r="L172" i="6"/>
  <c r="K129" i="6"/>
  <c r="L129" i="6"/>
  <c r="L107" i="6"/>
  <c r="K107" i="6"/>
  <c r="K103" i="6"/>
  <c r="L103" i="6"/>
  <c r="K92" i="6"/>
  <c r="L92" i="6"/>
  <c r="L81" i="6"/>
  <c r="K81" i="6"/>
  <c r="L311" i="6"/>
  <c r="K308" i="6"/>
  <c r="K155" i="6"/>
  <c r="L153" i="6"/>
  <c r="K140" i="6"/>
  <c r="L136" i="6"/>
  <c r="K128" i="6"/>
  <c r="K123" i="6"/>
  <c r="L119" i="6"/>
  <c r="L117" i="6"/>
  <c r="L104" i="6"/>
  <c r="K100" i="6"/>
  <c r="K97" i="6"/>
  <c r="K91" i="6"/>
  <c r="L87" i="6"/>
  <c r="L85" i="6"/>
  <c r="L72" i="6"/>
  <c r="K68" i="6"/>
  <c r="K65" i="6"/>
  <c r="K59" i="6"/>
  <c r="L55" i="6"/>
  <c r="L53" i="6"/>
  <c r="L40" i="6"/>
  <c r="K36" i="6"/>
  <c r="K33" i="6"/>
  <c r="L15" i="6"/>
  <c r="K11" i="6"/>
  <c r="E23" i="7"/>
  <c r="D23" i="7" s="1"/>
  <c r="K47" i="6"/>
  <c r="L41" i="6"/>
  <c r="L12" i="6"/>
  <c r="L56" i="6"/>
  <c r="K52" i="6"/>
  <c r="K49" i="6"/>
  <c r="K43" i="6"/>
  <c r="L39" i="6"/>
  <c r="L37" i="6"/>
  <c r="L28" i="6"/>
  <c r="L8" i="6"/>
  <c r="E24" i="7"/>
  <c r="D24" i="7" s="1"/>
  <c r="E27" i="7"/>
  <c r="D27" i="7" s="1"/>
  <c r="E25" i="7"/>
  <c r="D25" i="7" s="1"/>
  <c r="E28" i="7"/>
  <c r="D28" i="7" s="1"/>
  <c r="E26" i="7"/>
  <c r="D26" i="7" s="1"/>
  <c r="F25" i="7"/>
  <c r="F24" i="7"/>
  <c r="F23" i="7"/>
  <c r="L24" i="6"/>
  <c r="K20" i="6"/>
  <c r="K17" i="6"/>
  <c r="K31" i="6"/>
  <c r="L25" i="6"/>
  <c r="K27" i="6"/>
  <c r="L23" i="6"/>
  <c r="L21" i="6"/>
  <c r="G19" i="8"/>
  <c r="E14" i="8"/>
  <c r="E29" i="8" s="1"/>
  <c r="G9" i="8"/>
  <c r="K370" i="6"/>
  <c r="L367" i="6"/>
  <c r="K364" i="6"/>
  <c r="K354" i="6"/>
  <c r="L351" i="6"/>
  <c r="K296" i="6"/>
  <c r="L296" i="6"/>
  <c r="K292" i="6"/>
  <c r="L292" i="6"/>
  <c r="F26" i="7"/>
  <c r="F27" i="7"/>
  <c r="F14" i="8"/>
  <c r="F29" i="8" s="1"/>
  <c r="K344" i="6"/>
  <c r="K334" i="6"/>
  <c r="L332" i="6"/>
  <c r="L322" i="6"/>
  <c r="L317" i="6"/>
  <c r="K410" i="6"/>
  <c r="L407" i="6"/>
  <c r="L404" i="6"/>
  <c r="K394" i="6"/>
  <c r="L391" i="6"/>
  <c r="K388" i="6"/>
  <c r="L323" i="6"/>
  <c r="K306" i="6"/>
  <c r="K335" i="6"/>
  <c r="L331" i="6"/>
  <c r="L321" i="6"/>
  <c r="L318" i="6"/>
  <c r="L302" i="6"/>
  <c r="K302" i="6"/>
  <c r="L301" i="6"/>
  <c r="K298" i="6"/>
  <c r="L295" i="6"/>
  <c r="L285" i="6"/>
  <c r="K282" i="6"/>
  <c r="L279" i="6"/>
  <c r="L269" i="6"/>
  <c r="K266" i="6"/>
  <c r="L263" i="6"/>
  <c r="L256" i="6"/>
  <c r="K254" i="6"/>
  <c r="L244" i="6"/>
  <c r="L241" i="6"/>
  <c r="K238" i="6"/>
  <c r="L228" i="6"/>
  <c r="L225" i="6"/>
  <c r="K222" i="6"/>
  <c r="L212" i="6"/>
  <c r="L209" i="6"/>
  <c r="K206" i="6"/>
  <c r="L196" i="6"/>
  <c r="L193" i="6"/>
  <c r="K190" i="6"/>
  <c r="L180" i="6"/>
  <c r="L177" i="6"/>
  <c r="K286" i="6"/>
  <c r="L280" i="6"/>
  <c r="L276" i="6"/>
  <c r="K270" i="6"/>
  <c r="L264" i="6"/>
  <c r="L260" i="6"/>
  <c r="L257" i="6"/>
  <c r="L248" i="6"/>
  <c r="L245" i="6"/>
  <c r="K242" i="6"/>
  <c r="L232" i="6"/>
  <c r="L229" i="6"/>
  <c r="K226" i="6"/>
  <c r="L216" i="6"/>
  <c r="L213" i="6"/>
  <c r="K210" i="6"/>
  <c r="L200" i="6"/>
  <c r="L197" i="6"/>
  <c r="K194" i="6"/>
  <c r="L184" i="6"/>
  <c r="L181" i="6"/>
  <c r="K178" i="6"/>
  <c r="L173" i="6"/>
  <c r="L168" i="6"/>
  <c r="K162" i="6"/>
  <c r="L160" i="6"/>
  <c r="K147" i="6"/>
  <c r="L145" i="6"/>
  <c r="L141" i="6"/>
  <c r="L127" i="6"/>
  <c r="K127" i="6"/>
  <c r="L157" i="6"/>
  <c r="K143" i="6"/>
  <c r="K132" i="6"/>
  <c r="L132" i="6"/>
  <c r="L125" i="6"/>
  <c r="K115" i="6"/>
  <c r="L112" i="6"/>
  <c r="L109" i="6"/>
  <c r="K99" i="6"/>
  <c r="L96" i="6"/>
  <c r="L93" i="6"/>
  <c r="K83" i="6"/>
  <c r="L80" i="6"/>
  <c r="L77" i="6"/>
  <c r="K67" i="6"/>
  <c r="L64" i="6"/>
  <c r="L61" i="6"/>
  <c r="K51" i="6"/>
  <c r="L48" i="6"/>
  <c r="L45" i="6"/>
  <c r="K35" i="6"/>
  <c r="L32" i="6"/>
  <c r="L29" i="6"/>
  <c r="K19" i="6"/>
  <c r="L16" i="6"/>
  <c r="L13" i="6"/>
  <c r="G23" i="7" l="1"/>
  <c r="G29" i="8"/>
  <c r="G32" i="8" s="1"/>
  <c r="H27" i="8" s="1"/>
  <c r="D33" i="7"/>
  <c r="E33" i="7"/>
  <c r="G31" i="7"/>
  <c r="G32" i="7"/>
  <c r="G28" i="7"/>
  <c r="G27" i="7"/>
  <c r="G26" i="7"/>
  <c r="D32" i="8"/>
  <c r="G25" i="7"/>
  <c r="G24" i="7"/>
  <c r="G14" i="8"/>
  <c r="H22" i="8" l="1"/>
  <c r="H29" i="8"/>
  <c r="H24" i="8"/>
  <c r="H17" i="8"/>
  <c r="H16" i="8"/>
  <c r="H13" i="8"/>
  <c r="H25" i="8"/>
  <c r="H28" i="8"/>
  <c r="H26" i="8"/>
  <c r="H32" i="8"/>
  <c r="H15" i="8"/>
  <c r="H23" i="8"/>
  <c r="H14" i="8"/>
  <c r="H19" i="8"/>
  <c r="H20" i="8"/>
  <c r="H12" i="8"/>
  <c r="H11" i="8"/>
  <c r="H9" i="8"/>
  <c r="H18" i="8"/>
  <c r="H10" i="8"/>
  <c r="H21" i="8"/>
  <c r="G33" i="7"/>
</calcChain>
</file>

<file path=xl/sharedStrings.xml><?xml version="1.0" encoding="utf-8"?>
<sst xmlns="http://schemas.openxmlformats.org/spreadsheetml/2006/main" count="2231" uniqueCount="1589">
  <si>
    <t>PRODERAM 2020</t>
  </si>
  <si>
    <t>PROGRAMA DE DESENVOLVIMENTO RURAL</t>
  </si>
  <si>
    <t>PARA A REGIÃO AUTÓNOMA DA MADEIRA</t>
  </si>
  <si>
    <t>2014 - 2020</t>
  </si>
  <si>
    <t>FORMULÁRIO DE CANDIDATURA</t>
  </si>
  <si>
    <t>REGISTO DE ENTRADA:</t>
  </si>
  <si>
    <t>REGISTO DE DIGITALIZAÇÃO</t>
  </si>
  <si>
    <t>Localidade</t>
  </si>
  <si>
    <t>-</t>
  </si>
  <si>
    <t>Responsável pelo Projeto na Entidade Consultora, se existente:</t>
  </si>
  <si>
    <t>Anexo da P1 - IDENTIFICAÇÃO DA ENTIDADE BENEFICIÁRIA</t>
  </si>
  <si>
    <t>(Q1- P1) - Quadro 1 - Concelhos / Freguesias da RAM</t>
  </si>
  <si>
    <t>(Q2- P1) - Quadro 2 -Tipo de Entidades</t>
  </si>
  <si>
    <t>(Q3-P1) - Quadro 3- Nível de Formação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</si>
  <si>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</si>
  <si>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</si>
  <si>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</si>
  <si>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</si>
  <si>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</si>
  <si>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</si>
  <si>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</si>
  <si>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</si>
  <si>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X</t>
  </si>
  <si>
    <t>CAE (Rev-3) - Designação da Actividade Económica</t>
  </si>
  <si>
    <t>%*</t>
  </si>
  <si>
    <t>Outras, indicar código (s):</t>
  </si>
  <si>
    <t>(Q1- P1) - Quadro 2 -Tipo de Entidades</t>
  </si>
  <si>
    <t>(Q1- P1) - Quadro 3 -Enquadramento perante o IVA</t>
  </si>
  <si>
    <t>Sujeito passivo – Regime de Isenção</t>
  </si>
  <si>
    <t>Sujeito passivo – Regime Normal</t>
  </si>
  <si>
    <t>Sujeito passivo – Regime Misto - Método de dedução do imposto (afectação real)</t>
  </si>
  <si>
    <t>Sujeito passivo – Regime Misto – Método de dedução do imposto (pro-rata)</t>
  </si>
  <si>
    <t>Não sujeito</t>
  </si>
  <si>
    <t>Sim, Reune</t>
  </si>
  <si>
    <t>Não Reune</t>
  </si>
  <si>
    <t>Identifique os Principais Estabelecimentos</t>
  </si>
  <si>
    <t>Concelho/Freguesia
(Q2-P4)</t>
  </si>
  <si>
    <t>Anexo da P4 - CARACTERIZAÇÃO DA ENTIDADE Beneficiária</t>
  </si>
  <si>
    <t>(Q1-P4) - Quadro 1 - Natureza da Operação</t>
  </si>
  <si>
    <t>(Q2-P4) - Quadro 2 - Concelhos / Freguesias da RAM</t>
  </si>
  <si>
    <t>CARATERIZAÇÃO DA OPERAÇÃO (Cont...)</t>
  </si>
  <si>
    <t>(Q1-P4) - Quadro 2- Área funcional</t>
  </si>
  <si>
    <t>(Q1-P4) - Quadro 3- Nível de Formação</t>
  </si>
  <si>
    <t>Adminstração/Direção</t>
  </si>
  <si>
    <t>Administrativa/Financeira</t>
  </si>
  <si>
    <t>Comercial/Marketing</t>
  </si>
  <si>
    <t>Operacional/Agricultor</t>
  </si>
  <si>
    <t>Investigação</t>
  </si>
  <si>
    <t>Qualidade</t>
  </si>
  <si>
    <t>Operacional</t>
  </si>
  <si>
    <t>Operacional – Recepção, Portaria</t>
  </si>
  <si>
    <t>Operacional – Quartos/Limpeza/Jardinagem</t>
  </si>
  <si>
    <t>Operacional – Restaurante/Bar</t>
  </si>
  <si>
    <t>Operacional – Cozinha</t>
  </si>
  <si>
    <t>Operacional – Animação turística</t>
  </si>
  <si>
    <t>Outros</t>
  </si>
  <si>
    <t>(1) - Os documentos comprovativos de despesa devem ser numerados sequencialmente, de preferência seguindo a ordem do tipo de despesa, de modo a calcular o subtotal por tipo de despesa a indicar na página P4 - Estrutura do Investimento.</t>
  </si>
  <si>
    <t>Consulta de Mercado (Orçamentos)</t>
  </si>
  <si>
    <t>Quantidade</t>
  </si>
  <si>
    <r>
      <t xml:space="preserve">Custo Unitário 
</t>
    </r>
    <r>
      <rPr>
        <sz val="6"/>
        <rFont val="Arial"/>
        <family val="2"/>
      </rPr>
      <t>(€)</t>
    </r>
  </si>
  <si>
    <r>
      <t xml:space="preserve">Total Valor
(Sem IVA) 
</t>
    </r>
    <r>
      <rPr>
        <sz val="6"/>
        <rFont val="Arial"/>
        <family val="2"/>
      </rPr>
      <t>(€)</t>
    </r>
  </si>
  <si>
    <r>
      <t xml:space="preserve">Taxa de IVA Aplicável
</t>
    </r>
    <r>
      <rPr>
        <sz val="6"/>
        <rFont val="Arial"/>
        <family val="2"/>
      </rPr>
      <t>(%)</t>
    </r>
  </si>
  <si>
    <r>
      <t xml:space="preserve">Total Valor
(Com IVA)
</t>
    </r>
    <r>
      <rPr>
        <sz val="6"/>
        <rFont val="Arial"/>
        <family val="2"/>
      </rPr>
      <t>(€)</t>
    </r>
  </si>
  <si>
    <t>Valor a Imputar e/ou considerar elegível
(€)</t>
  </si>
  <si>
    <r>
      <t xml:space="preserve">Data de Execução / Aquisição
</t>
    </r>
    <r>
      <rPr>
        <sz val="6"/>
        <rFont val="Arial"/>
        <family val="2"/>
      </rPr>
      <t>(Mês-Ano)</t>
    </r>
  </si>
  <si>
    <t>Observações</t>
  </si>
  <si>
    <t>N.º Doc</t>
  </si>
  <si>
    <t>NIF/NIPC Fornecedor</t>
  </si>
  <si>
    <t>Classificação da despesa</t>
  </si>
  <si>
    <t>Descrição</t>
  </si>
  <si>
    <t>Unid</t>
  </si>
  <si>
    <t>Nª</t>
  </si>
  <si>
    <t>Anexo da P6 - CLASSIFICAÇÃO DOS INVESTIMENTOS DA OPERAÇÃO</t>
  </si>
  <si>
    <t>Quadro 2 - Classificação da Despesa</t>
  </si>
  <si>
    <t>Limite de elegibilidade</t>
  </si>
  <si>
    <t xml:space="preserve"> </t>
  </si>
  <si>
    <t>kg</t>
  </si>
  <si>
    <t>m</t>
  </si>
  <si>
    <t>ml</t>
  </si>
  <si>
    <t>m2</t>
  </si>
  <si>
    <t>m3</t>
  </si>
  <si>
    <t>Ton</t>
  </si>
  <si>
    <t>L</t>
  </si>
  <si>
    <t>Hect</t>
  </si>
  <si>
    <t>RUBRICAS DO INVESTIMENTO</t>
  </si>
  <si>
    <t>VALOR GLOBAL DO INVESTIMENTO</t>
  </si>
  <si>
    <t>INVESTIMENTO NÃO ELEGÍVEL</t>
  </si>
  <si>
    <t>INVESTIMENTO ELEGÍVEL</t>
  </si>
  <si>
    <t>TAXA DE APOIO</t>
  </si>
  <si>
    <t>VALOR DA AJUDA POR RUBRICA</t>
  </si>
  <si>
    <t>CÓDIGO - DESCRIÇÃO</t>
  </si>
  <si>
    <t>Anexo da P7 - ESTRUTURA DOS INVESTIMENTOS DA OPERAÇÃO</t>
  </si>
  <si>
    <t>(Q1-P7) - Quadro 1 - Taxas de Apoio</t>
  </si>
  <si>
    <t>MAJORAÇÃO</t>
  </si>
  <si>
    <t>RUBRICAS</t>
  </si>
  <si>
    <t>ANOS DO INVESTIMENTO</t>
  </si>
  <si>
    <t>TOTAL</t>
  </si>
  <si>
    <t>PERCENTAGEM</t>
  </si>
  <si>
    <t>N</t>
  </si>
  <si>
    <t>N+1</t>
  </si>
  <si>
    <t>N+2</t>
  </si>
  <si>
    <t>1. CAPITAIS PRÓPRIOS</t>
  </si>
  <si>
    <t>1.1 Capital</t>
  </si>
  <si>
    <t>1.2 Prestações Suplementares de Capital</t>
  </si>
  <si>
    <t>2. AUTOFINANCIAMENTO</t>
  </si>
  <si>
    <r>
      <t xml:space="preserve">2.1 Autofinanciamento </t>
    </r>
    <r>
      <rPr>
        <sz val="7"/>
        <rFont val="Arial"/>
        <family val="2"/>
      </rPr>
      <t>(Resultados Líquidos + Amortizações + Variação de Provisões do Exercício)</t>
    </r>
  </si>
  <si>
    <t>3. CAPITAIS ALHEIOS</t>
  </si>
  <si>
    <t>3.1 Financiamentos Obtidos</t>
  </si>
  <si>
    <t xml:space="preserve">          3.1.1 Médio / Longo Prazo</t>
  </si>
  <si>
    <t xml:space="preserve">          3.1.2 Curto Prazo</t>
  </si>
  <si>
    <t>3.2 Empréstimos Obrigacionistas</t>
  </si>
  <si>
    <t>3.3 Empréstimos de Sócios</t>
  </si>
  <si>
    <t xml:space="preserve">          3.3.1 Suprimentos consolidados</t>
  </si>
  <si>
    <t xml:space="preserve">                3.3.1.1 Médio / Longo Prazo</t>
  </si>
  <si>
    <t xml:space="preserve">                3.3.1.2 Curto Prazo</t>
  </si>
  <si>
    <t xml:space="preserve">          3.3.2 Outros Empréstimos de Sócios</t>
  </si>
  <si>
    <t>3.4 Locação Financeira</t>
  </si>
  <si>
    <t>3.5 Outros</t>
  </si>
  <si>
    <t>4. INCENTIVOS</t>
  </si>
  <si>
    <t>4.1 Incentivo Não Reembolsável (INR)</t>
  </si>
  <si>
    <t>4.2 Outros Incentivos ao investimento</t>
  </si>
  <si>
    <t>FINANCIAMENTO TOTAL (1 + 2 + 3+4 )</t>
  </si>
  <si>
    <t>CUSTO TOTAL DA OPERAÇÃO</t>
  </si>
  <si>
    <t>FINANCIAMENTO TOTAL</t>
  </si>
  <si>
    <t>a)</t>
  </si>
  <si>
    <t>Os candidatos ao apoio devem reunir as seguintes condições à data de apresentação da candidatura:</t>
  </si>
  <si>
    <t>Cumprir</t>
  </si>
  <si>
    <t xml:space="preserve">Não Aplicável 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</si>
  <si>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</si>
  <si>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</si>
  <si>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</si>
  <si>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</si>
  <si>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</si>
  <si>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</si>
  <si>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</si>
  <si>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</si>
  <si>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</si>
  <si>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</si>
  <si>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Os beneficiários são obrigados a:</t>
  </si>
  <si>
    <t>Executar a operação nos termos e condições aprovados</t>
  </si>
  <si>
    <t>Proceder à publicitação dos apoios que lhes forem atribuídos, nos termos da legislação comunitária aplicável e das orientações técnicas do PRODERAM 2020</t>
  </si>
  <si>
    <t>Possuir a situação tributária e contributiva regularizada perante a administração fiscal e a segurança social, a qual é aferida em cada pedido de pagamento</t>
  </si>
  <si>
    <t>Manter a atividade e as condições legais necessárias ao exercício da mesma até cinco anos a contar da data de submissão do último pedido de pagamento</t>
  </si>
  <si>
    <t>Não locar ou alienar os equipamentos, as plantações e as instalações cofinanciadas, durante o período de cinco anos a contar da data de submissão do último pedido de pagamento, sem prévia autorização da Autoridade de Gestão do PRODERAM 2020, adiante designada apenas por Autoridade de Gestão</t>
  </si>
  <si>
    <t>Garantir que todos os pagamentos e recebimentos referentes à operação são efetuados através de conta bancária única, ainda que não exclusiva, do beneficiário, exceto em situações devidamente justificadas e aceites pela Autoridade de Gestão</t>
  </si>
  <si>
    <t xml:space="preserve"> O Promotor Declara que a Operação:</t>
  </si>
  <si>
    <t>O REPRESENTANTE DA ENTIDADE PROMOTORA APRESENTA OS SEGUINTES DOCUMENTOS:</t>
  </si>
  <si>
    <t>Apresenta</t>
  </si>
  <si>
    <t>Ofício de Apresentação/entrega de Candidatura com Indicação do Interlocutor do Projeto</t>
  </si>
  <si>
    <t>Formulário da Candidatura devidamente preenchido</t>
  </si>
  <si>
    <t>Catalogo dos equipamentos a adquirir</t>
  </si>
  <si>
    <t>Fotocópia de documento comprovativo de que o projecto foi apresentado na entidade coordenadora, nos termos da legislação relativa ao exercício da actividade industrial ou, no caso de projectos sujeitos a outros licenciamentos, documento comprovativo de apresentação do pedido de informação prévia ou de pedido de licenciamento à entidade competente.</t>
  </si>
  <si>
    <t>Licenciamento de actividade obrigatória (no caso de entidades já com atividade)</t>
  </si>
  <si>
    <t>Parecer favorável do Município onde se insere o investimento</t>
  </si>
  <si>
    <t>CAE</t>
  </si>
  <si>
    <t xml:space="preserve">11 Culturas temporárias </t>
  </si>
  <si>
    <t xml:space="preserve">111 Cerealicultura (excepto arroz), leguminosas secas e sementes oleaginosas </t>
  </si>
  <si>
    <t xml:space="preserve">1111 Cerealicultura (excepto arroz) </t>
  </si>
  <si>
    <t xml:space="preserve">1112 Cultura de leguminosas secas e sementes oleaginosas </t>
  </si>
  <si>
    <t xml:space="preserve">1120 Cultura de arroz </t>
  </si>
  <si>
    <t xml:space="preserve">1130 Cultura de produtos hortícolas, raízes e tubérculos </t>
  </si>
  <si>
    <t xml:space="preserve">1140 Cultura de cana-de-açúcar </t>
  </si>
  <si>
    <t xml:space="preserve">1150 Cultura de tabaco </t>
  </si>
  <si>
    <t xml:space="preserve">1160 Cultura de plantas têxteis </t>
  </si>
  <si>
    <t xml:space="preserve">119 Outras culturas temporárias </t>
  </si>
  <si>
    <t xml:space="preserve">1191 Cultura de flores e de plantas ornamentais </t>
  </si>
  <si>
    <t xml:space="preserve">1192 Outras culturas temporárias, n.e. </t>
  </si>
  <si>
    <t xml:space="preserve">12 Culturas permanentes </t>
  </si>
  <si>
    <t xml:space="preserve">1210 Viticultura </t>
  </si>
  <si>
    <t xml:space="preserve">1220 Cultura de frutos tropicais e subtropicais </t>
  </si>
  <si>
    <t xml:space="preserve">1230 Cultura de citrinos </t>
  </si>
  <si>
    <t xml:space="preserve">1240 Cultura de pomóideas e prunóideas </t>
  </si>
  <si>
    <t xml:space="preserve">125 Cultura de outros frutos (inclui casca rija), em árvores e arbustos </t>
  </si>
  <si>
    <t xml:space="preserve">1251 Cultura de frutos de casca rija </t>
  </si>
  <si>
    <t xml:space="preserve">1252 Cultura de outros frutos em árvores e arbustos </t>
  </si>
  <si>
    <t xml:space="preserve">126 Cultura de frutos oleaginosos </t>
  </si>
  <si>
    <t xml:space="preserve">1261 Olivicultura </t>
  </si>
  <si>
    <t xml:space="preserve">1262 Cultura de outros frutos oleaginosos </t>
  </si>
  <si>
    <t xml:space="preserve">1270 Cultura de plantas destinadas à preparação de bebidas </t>
  </si>
  <si>
    <t xml:space="preserve">1280 Cultura de especiarias, plantas aromáticas, medicinais e farmacêuticas </t>
  </si>
  <si>
    <t xml:space="preserve">1290 Outras culturas permanentes </t>
  </si>
  <si>
    <t xml:space="preserve">1300 Cultura de materiais de propagação vegetativa </t>
  </si>
  <si>
    <t xml:space="preserve">14 Produção animal </t>
  </si>
  <si>
    <t xml:space="preserve">1410 Criação de bovinos para produção de leite </t>
  </si>
  <si>
    <t xml:space="preserve">1420 Criação de outros bovinos (excepto para produção de leite) e búfalos </t>
  </si>
  <si>
    <t xml:space="preserve">1430 Criação de equinos, asininos e muares </t>
  </si>
  <si>
    <t xml:space="preserve">1440 Criação de camelos e camelídeos </t>
  </si>
  <si>
    <t xml:space="preserve">1450 Criação de ovinos e caprinos </t>
  </si>
  <si>
    <t xml:space="preserve">1460 Suinicultura </t>
  </si>
  <si>
    <t xml:space="preserve">1470 Avicultura </t>
  </si>
  <si>
    <t xml:space="preserve">149 Outra produção animal </t>
  </si>
  <si>
    <t xml:space="preserve">1491 Apicultura </t>
  </si>
  <si>
    <t xml:space="preserve">1492 Cunicultura </t>
  </si>
  <si>
    <t xml:space="preserve">1493 Criação de animais de companhia </t>
  </si>
  <si>
    <t xml:space="preserve">1494 Outra produção animal, n.e. </t>
  </si>
  <si>
    <t xml:space="preserve">1500 Agricultura e produção animal combinadas </t>
  </si>
  <si>
    <t xml:space="preserve">16 Actividades dos serviços relacionados com a agricultura e com a produção animal </t>
  </si>
  <si>
    <t xml:space="preserve">1610 Actividades dos serviços relacionados com a agricultura </t>
  </si>
  <si>
    <t xml:space="preserve">1620 Actividades dos serviços relacionados com a produção animal, excepto serviços de veterinária </t>
  </si>
  <si>
    <t xml:space="preserve">1630 Preparação de produtos agrícolas para venda </t>
  </si>
  <si>
    <t xml:space="preserve">1640 Preparação e tratamento de sementes para propagação </t>
  </si>
  <si>
    <t xml:space="preserve">170 Caça, repovoamento cinegético e actividades dos serviços relacionados </t>
  </si>
  <si>
    <t xml:space="preserve">1701 Caça e repovoamento cinegético </t>
  </si>
  <si>
    <t xml:space="preserve">1702 Actividades dos serviços relacionados com caça e repovoamento cinegético </t>
  </si>
  <si>
    <t xml:space="preserve">2100 Silvicultura e outras actividades florestais </t>
  </si>
  <si>
    <t xml:space="preserve">2200 Exploração florestal </t>
  </si>
  <si>
    <t xml:space="preserve">2300 Extracção de cortiça, resina e apanha de outros produtos florestais, excepto madeira </t>
  </si>
  <si>
    <t xml:space="preserve">2400 Actividades dos serviços relacionados com a silvicultura e exploração florestal </t>
  </si>
  <si>
    <t xml:space="preserve">31 Pesca </t>
  </si>
  <si>
    <t xml:space="preserve">311 Pesca marítima, apanha de algas e de outros produtos do mar </t>
  </si>
  <si>
    <t xml:space="preserve">3111 Pesca marítima </t>
  </si>
  <si>
    <t xml:space="preserve">3112 Apanha de algas e de outros produtos do mar </t>
  </si>
  <si>
    <t xml:space="preserve">312 Pesca em águas interiores e apanha de produtos em águas interiores </t>
  </si>
  <si>
    <t xml:space="preserve">3121 Pesca em águas interiores </t>
  </si>
  <si>
    <t xml:space="preserve">3122 Apanha de produtos em águas interiores </t>
  </si>
  <si>
    <t xml:space="preserve">32 Aquicultura </t>
  </si>
  <si>
    <t xml:space="preserve">3210 Aquicultura em águas salgadas e salobras </t>
  </si>
  <si>
    <t xml:space="preserve">3220 Aquicultura em águas doces </t>
  </si>
  <si>
    <t xml:space="preserve">5100 Extracção de hulha (inclui antracite) </t>
  </si>
  <si>
    <t xml:space="preserve">5200 Extracção de lenhite </t>
  </si>
  <si>
    <t xml:space="preserve">6100 Extracção de petróleo bruto </t>
  </si>
  <si>
    <t xml:space="preserve">6200 Extracção de gás natural </t>
  </si>
  <si>
    <t xml:space="preserve">7100 Extracção e preparação de minérios de ferro </t>
  </si>
  <si>
    <t xml:space="preserve">72 Extracção e preparação de minérios metálicos não ferrosos </t>
  </si>
  <si>
    <t xml:space="preserve">7210 Extracção e preparação de minérios de urânio e de tório </t>
  </si>
  <si>
    <t xml:space="preserve">7290 Extracção e preparação de outros minérios metálicos não ferrosos </t>
  </si>
  <si>
    <t xml:space="preserve">81 Extracção de pedra, areia e argila </t>
  </si>
  <si>
    <t xml:space="preserve">811 Extracção de rochas ornamentais e de outras pedras para construção, de </t>
  </si>
  <si>
    <t xml:space="preserve">8111 Extracção de mármore e outras rochas carbonatadas </t>
  </si>
  <si>
    <t xml:space="preserve">8112 Extracção de granito ornamental e rochas similares </t>
  </si>
  <si>
    <t xml:space="preserve">8113 Extracção de calcário e cré </t>
  </si>
  <si>
    <t xml:space="preserve">8114 Extracção de gesso </t>
  </si>
  <si>
    <t xml:space="preserve">8115 Extracção de ardósia </t>
  </si>
  <si>
    <t xml:space="preserve">812 Extracção de saibro, areia e pedra britada; extracção de argilas e caulino </t>
  </si>
  <si>
    <t xml:space="preserve">8121 Extracção de saibro, areia e pedra britada </t>
  </si>
  <si>
    <t xml:space="preserve">8122 Extracção de argilas e caulino </t>
  </si>
  <si>
    <t xml:space="preserve">89 Indústrias extractivas, n.e. </t>
  </si>
  <si>
    <t xml:space="preserve">8910 Extracção de minerais para a indústria química e para a fabricação de adubos </t>
  </si>
  <si>
    <t xml:space="preserve">8920 Extracção da turfa </t>
  </si>
  <si>
    <t xml:space="preserve">893 Extracção de sal </t>
  </si>
  <si>
    <t xml:space="preserve">8931 Extracção de sal marinho </t>
  </si>
  <si>
    <t xml:space="preserve">8932 Extracção de sal gema </t>
  </si>
  <si>
    <t xml:space="preserve">899 Outras indústrias extractivas, n.e. </t>
  </si>
  <si>
    <t xml:space="preserve">8991 Extracção de feldspato </t>
  </si>
  <si>
    <t xml:space="preserve">8992 Extracção de outros minerais não metálicos, n.e. </t>
  </si>
  <si>
    <t xml:space="preserve">9100 Actividades dos serviços relacionados com a extracção de petróleo e gás, excepto a prospecção </t>
  </si>
  <si>
    <t xml:space="preserve">9900 Outras actividades dos serviços relacionados com as indústrias extractivas </t>
  </si>
  <si>
    <t xml:space="preserve">101 Abate de animais, preparação e conservação de carne e de produtos à base de carne </t>
  </si>
  <si>
    <t xml:space="preserve">10110 Abate de gado (produção de carne) </t>
  </si>
  <si>
    <t xml:space="preserve">10120 Abate de aves (produção de carne) </t>
  </si>
  <si>
    <t xml:space="preserve">10130 Fabricação de produtos à base de carne </t>
  </si>
  <si>
    <t xml:space="preserve">1020 Preparação e conservação de peixes, crustáceos e moluscos </t>
  </si>
  <si>
    <t xml:space="preserve">10201 Preparação de produtos da pesca e da aquicultura </t>
  </si>
  <si>
    <t xml:space="preserve">10202 Congelação de produtos da pesca e da aquicultura </t>
  </si>
  <si>
    <t xml:space="preserve">10203 Conservação de produtos da pesca e da aquicultura em azeite e outros óleos vegetais e outros molhos </t>
  </si>
  <si>
    <t xml:space="preserve">10204 Salga, secagem e outras actividades de transformação de produtos da pesca e aquicultura </t>
  </si>
  <si>
    <t xml:space="preserve">103 Preparação e conservação de frutos e de produtos hortícolas </t>
  </si>
  <si>
    <t xml:space="preserve">10310 Preparação e conservação de batatas </t>
  </si>
  <si>
    <t xml:space="preserve">1031 10320 Fabricação de sumos de frutos e de produtos hortícolas </t>
  </si>
  <si>
    <t xml:space="preserve">1039 Outra preparação e conservação de frutos e de produtos hortícolas </t>
  </si>
  <si>
    <t xml:space="preserve">10391 Congelação de frutos e de produtos hortícolas </t>
  </si>
  <si>
    <t xml:space="preserve">10392 Secagem e desidratação de frutos e de produtos hortícolas </t>
  </si>
  <si>
    <t xml:space="preserve">10393 Fabricação de doces, compotas, geleias e marmelada </t>
  </si>
  <si>
    <t xml:space="preserve">10394 Descasque e transformação de frutos de casca rija comestíveis </t>
  </si>
  <si>
    <t xml:space="preserve">10395 Preparação e conservação de frutos e de produtos hortícolas por outros processos </t>
  </si>
  <si>
    <t xml:space="preserve">104 Produção de óleos e gorduras animais e vegetais </t>
  </si>
  <si>
    <t xml:space="preserve">1041 Produção de óleos e gorduras </t>
  </si>
  <si>
    <t xml:space="preserve">10411 Produção de óleos e gorduras animais brutos </t>
  </si>
  <si>
    <t xml:space="preserve">10412 Produção de azeite </t>
  </si>
  <si>
    <t xml:space="preserve">10413 Produção de óleos vegetais brutos (excepto azeite) </t>
  </si>
  <si>
    <t xml:space="preserve">10414 Refinação de azeite, óleos e gorduras </t>
  </si>
  <si>
    <t xml:space="preserve">1042 10420 Fabricação de margarinas e de gorduras alimentares similares </t>
  </si>
  <si>
    <t xml:space="preserve">105 Indústria de lacticínios </t>
  </si>
  <si>
    <t xml:space="preserve">10510 Indústrias do leite e derivados </t>
  </si>
  <si>
    <t xml:space="preserve">10520 Fabricação de gelados e sorvetes </t>
  </si>
  <si>
    <t xml:space="preserve">106 Transformação de cereais e leguminosas; fabricação de amidos, de féculas e </t>
  </si>
  <si>
    <t xml:space="preserve">1061 Transformação de cereais e leguminosas </t>
  </si>
  <si>
    <t xml:space="preserve">10611 Moagem de cereais </t>
  </si>
  <si>
    <t xml:space="preserve">10612 Descasque, branqueamento e outros tratamentos do arroz </t>
  </si>
  <si>
    <t xml:space="preserve">10613 Transformação de cereais e leguminosas, n.e. </t>
  </si>
  <si>
    <t xml:space="preserve">10620 Fabricação de amidos, féculas e produtos afins </t>
  </si>
  <si>
    <t xml:space="preserve">107 Fabricação de produtos de padaria e outros produtos à base de farinha </t>
  </si>
  <si>
    <t xml:space="preserve">1071 Panificação e pastelaria </t>
  </si>
  <si>
    <t xml:space="preserve">10711 Panificação </t>
  </si>
  <si>
    <t xml:space="preserve">10712 Pastelaria </t>
  </si>
  <si>
    <t xml:space="preserve">10720 Fabricação de bolachas, biscoitos, tostas e pastelaria de conservação </t>
  </si>
  <si>
    <t xml:space="preserve">10730 Fabricação de massas alimentícias, cuscuz e similares </t>
  </si>
  <si>
    <t xml:space="preserve">108 Fabricação de outros produtos alimentares </t>
  </si>
  <si>
    <t xml:space="preserve">10810 Indústria do açúcar </t>
  </si>
  <si>
    <t xml:space="preserve">1082 Indústria do cacau, do chocolate e dos produtos de confeitaria </t>
  </si>
  <si>
    <t xml:space="preserve">10821 Fabricação de cacau e de chocolate </t>
  </si>
  <si>
    <t xml:space="preserve">10822 Fabricação de produtos de confeitaria </t>
  </si>
  <si>
    <t xml:space="preserve">10830 Indústria do café e do chá </t>
  </si>
  <si>
    <t xml:space="preserve">10840 Fabricação de condimentos e temperos </t>
  </si>
  <si>
    <t xml:space="preserve">10850 Fabricação de refeições e pratos pré-cozinhados </t>
  </si>
  <si>
    <t xml:space="preserve">10860 Fabricação de alimentos homogeneizados e dietéticos </t>
  </si>
  <si>
    <t xml:space="preserve">1089 Fabricação de outros produtos alimentares, n.e. </t>
  </si>
  <si>
    <t xml:space="preserve">10891 Fabricação de fermentos, leveduras e adjuvantes para panificação e pastelaria </t>
  </si>
  <si>
    <t xml:space="preserve">10892 Fabricação de caldos, sopas e sobremesas </t>
  </si>
  <si>
    <t xml:space="preserve">10893 Fabricação de outros produtos alimentares diversos, n.e. </t>
  </si>
  <si>
    <t xml:space="preserve">109 Fabricação de alimentos para animais </t>
  </si>
  <si>
    <t xml:space="preserve">1091 Fabricação de alimentos para animais de criação </t>
  </si>
  <si>
    <t xml:space="preserve">10911 Fabricação de pré-misturas </t>
  </si>
  <si>
    <t xml:space="preserve">10912 Fabricação de alimentos para animais de criação (excepto para aquicultura) </t>
  </si>
  <si>
    <t xml:space="preserve">10913 Fabricação de alimentos para aquicultura </t>
  </si>
  <si>
    <t xml:space="preserve">10920 Fabricação de alimentos para animais de companhia </t>
  </si>
  <si>
    <t xml:space="preserve">1101 Fabricação de bebidas alcoólicas destiladas </t>
  </si>
  <si>
    <t xml:space="preserve">11011 Fabricação de aguardentes preparadas </t>
  </si>
  <si>
    <t xml:space="preserve">11012 Fabricação de aguardentes não preparadas </t>
  </si>
  <si>
    <t xml:space="preserve">11013 Produção de licores e de outras bebidas destiladas </t>
  </si>
  <si>
    <t xml:space="preserve">1102 Indústria do vinho </t>
  </si>
  <si>
    <t xml:space="preserve">11021 Produção de vinhos comuns e licorosos </t>
  </si>
  <si>
    <t xml:space="preserve">11022 Produção de vinhos espumantes e espumosos </t>
  </si>
  <si>
    <t xml:space="preserve">11030 Fabricação de cidra e outras bebidas fermentadas de frutos </t>
  </si>
  <si>
    <t xml:space="preserve">11040 Fabricação de vermutes e de outras bebidas fermentadas não destiladas </t>
  </si>
  <si>
    <t xml:space="preserve">11050 Fabricação de cerveja </t>
  </si>
  <si>
    <t xml:space="preserve">11060 Fabricação de malte </t>
  </si>
  <si>
    <t xml:space="preserve">1107 Fabricação de refrigerantes; produção de águas minerais naturais e de outras águas engarrafadas </t>
  </si>
  <si>
    <t xml:space="preserve">11071 Engarrafamento de águas minerais naturais e de nascente </t>
  </si>
  <si>
    <t xml:space="preserve">11072 Fabricação de refrigerantes e de outras bebidas não alcoólicas, n.e. </t>
  </si>
  <si>
    <t xml:space="preserve">12000 Indústria do tabaco </t>
  </si>
  <si>
    <t xml:space="preserve">1310 Preparação e fiação de fibras têxteis </t>
  </si>
  <si>
    <t xml:space="preserve">13101 Preparação e fiação de fibras do tipo algodão </t>
  </si>
  <si>
    <t xml:space="preserve">13102 Preparação e fiação de fibras do tipo lã </t>
  </si>
  <si>
    <t xml:space="preserve">13103 Preparação e fiação da seda e preparação e texturização de filamentos sintéticos e artificiais </t>
  </si>
  <si>
    <t xml:space="preserve">13104 Fabricação de linhas de costura </t>
  </si>
  <si>
    <t xml:space="preserve">13105 Preparação e fiação de linho e outras fibras têxteis </t>
  </si>
  <si>
    <t xml:space="preserve">1320 Tecelagem de têxteis </t>
  </si>
  <si>
    <t xml:space="preserve">13201 Tecelagem de fio do tipo algodão </t>
  </si>
  <si>
    <t xml:space="preserve">13202 Tecelagem de fio do tipo lã </t>
  </si>
  <si>
    <t xml:space="preserve">13203 Tecelagem de fio do tipo seda e de outros têxteis </t>
  </si>
  <si>
    <t xml:space="preserve">1330 Acabamento de têxteis </t>
  </si>
  <si>
    <t xml:space="preserve">13301 Branqueamento e tingimento </t>
  </si>
  <si>
    <t xml:space="preserve">13302 Estampagem </t>
  </si>
  <si>
    <t xml:space="preserve">13303 Acabamento de fios, tecidos e artigos têxteis, n.e. </t>
  </si>
  <si>
    <t xml:space="preserve">139 Fabricação de outros têxteis </t>
  </si>
  <si>
    <t xml:space="preserve">13910 Fabricação de tecidos de malha </t>
  </si>
  <si>
    <t xml:space="preserve">13920 Fabricação de artigos têxteis confeccionados, excepto vestuário </t>
  </si>
  <si>
    <t xml:space="preserve">13930 Fabricação de tapetes e carpetes </t>
  </si>
  <si>
    <t xml:space="preserve">1394 Fabricação de cordoaria e redes </t>
  </si>
  <si>
    <t xml:space="preserve">13941 Fabricação de cordoaria </t>
  </si>
  <si>
    <t xml:space="preserve">13942 Fabricação de redes </t>
  </si>
  <si>
    <t xml:space="preserve">13950 Fabricação de não tecidos e respectivos artigos, excepto vestuário </t>
  </si>
  <si>
    <t xml:space="preserve">1396 Fabricação de têxteis para uso técnico e industrial </t>
  </si>
  <si>
    <t xml:space="preserve">13961 Fabricação de passamanarias e sirgarias </t>
  </si>
  <si>
    <t xml:space="preserve">13962 Fabricação de têxteis para uso técnico e industrial,n.e. </t>
  </si>
  <si>
    <t xml:space="preserve">1399 Fabricação de outros têxteis, n.e. </t>
  </si>
  <si>
    <t xml:space="preserve">13991 Fabricação de bordados </t>
  </si>
  <si>
    <t xml:space="preserve">13992 Fabricação de rendas </t>
  </si>
  <si>
    <t xml:space="preserve">13993 Fabricação de outros têxteis diversos, n.e. </t>
  </si>
  <si>
    <t xml:space="preserve">141 Confecção de artigos de vestuário, excepto artigos de peles com pêlo </t>
  </si>
  <si>
    <t xml:space="preserve">14110 Confecção de vestuário em couro </t>
  </si>
  <si>
    <t xml:space="preserve">14120 Confecção de vestuário de trabalho </t>
  </si>
  <si>
    <t xml:space="preserve">1413 Confecção de outro vestuário exterior </t>
  </si>
  <si>
    <t xml:space="preserve">14131 Confecção de outro vestuário exterior em série </t>
  </si>
  <si>
    <t xml:space="preserve">14132 Confecção de outro vestuário exterior por medida </t>
  </si>
  <si>
    <t xml:space="preserve">14133 Actividades de acabamento de artigos de vestuário </t>
  </si>
  <si>
    <t xml:space="preserve">14140 Confecção de vestuário interior </t>
  </si>
  <si>
    <t xml:space="preserve">14190 Confecção de outros artigos e acessórios de vestuário </t>
  </si>
  <si>
    <t xml:space="preserve">14200 Fabricação de artigos de peles com pêlo </t>
  </si>
  <si>
    <t xml:space="preserve">143 Fabricação de artigos de malha </t>
  </si>
  <si>
    <t xml:space="preserve">14310 Fabricação de meias e similares de malha </t>
  </si>
  <si>
    <t xml:space="preserve">14390 Fabricação de outro vestuário de malha </t>
  </si>
  <si>
    <t xml:space="preserve">15 Indústria do couro e dos produtos do couro </t>
  </si>
  <si>
    <t xml:space="preserve">151 Curtimenta e acabamento de peles sem pêlo e com pêlo; fabricação de artigos </t>
  </si>
  <si>
    <t xml:space="preserve">1511 Curtimenta e acabamento de peles sem pêlo e com pêlo </t>
  </si>
  <si>
    <t xml:space="preserve">15111 Curtimenta e acabamento de peles sem pêlo </t>
  </si>
  <si>
    <t xml:space="preserve">15112 Fabricação de couro reconstituído </t>
  </si>
  <si>
    <t xml:space="preserve">15113 Curtimenta e acabamento de peles com pêlo </t>
  </si>
  <si>
    <t xml:space="preserve">15120 Fabricação de artigos de viagem e de uso pessoal, de marroquinaria, de correeiro e de seleiro </t>
  </si>
  <si>
    <t xml:space="preserve">1520 Indústria do calçado </t>
  </si>
  <si>
    <t xml:space="preserve">15201 Fabricação de calçado </t>
  </si>
  <si>
    <t xml:space="preserve">15202 Fabricação de componentes para calçado </t>
  </si>
  <si>
    <t>16 Indústrias da madeira e da cortiça e suas obras, excepto mobiliário; fabricação de obras de cestaria e de espartaria</t>
  </si>
  <si>
    <t xml:space="preserve">1610 Serração, aplainamento e impregnação da madeira </t>
  </si>
  <si>
    <t xml:space="preserve">16101 Serração de madeira </t>
  </si>
  <si>
    <t xml:space="preserve">16102 Impregnação de madeira </t>
  </si>
  <si>
    <t xml:space="preserve">162 Fabricação de artigos de madeira, de cortiça, de espartaria e de cestaria, excepto mobiliário </t>
  </si>
  <si>
    <t xml:space="preserve">1621 Fabricação de folheados e painéis à base de madeira </t>
  </si>
  <si>
    <t xml:space="preserve">16211 Fabricação de painéis de partículas de madeira </t>
  </si>
  <si>
    <t xml:space="preserve">16212 Fabricação de painéis de fibras de madeira </t>
  </si>
  <si>
    <t xml:space="preserve">16213 Fabricação de folheados, contraplacados, lamelados e de outros painéis </t>
  </si>
  <si>
    <t xml:space="preserve">16220 Parqueteria </t>
  </si>
  <si>
    <t xml:space="preserve">16230 Fabricação de outras obras de carpintaria para a construção </t>
  </si>
  <si>
    <t xml:space="preserve">16240 Fabricação de embalagens de madeira </t>
  </si>
  <si>
    <t xml:space="preserve">1629 Fabricação de outras obras de madeira, de cestaria e espartaria; indústria da cortiça </t>
  </si>
  <si>
    <t xml:space="preserve">16291 Fabricação de outras obras de madeira </t>
  </si>
  <si>
    <t xml:space="preserve">16292 Fabricação de obras de cestaria e de espartaria </t>
  </si>
  <si>
    <t xml:space="preserve">16293 Indústria de preparação da cortiça </t>
  </si>
  <si>
    <t xml:space="preserve">16294 Fabricação de rolhas de cortiça </t>
  </si>
  <si>
    <t xml:space="preserve">16295 Fabricação de outros produtos de cortiça </t>
  </si>
  <si>
    <t xml:space="preserve">17 Fabricação de pasta, de papel, cartão e seus artigos </t>
  </si>
  <si>
    <t xml:space="preserve">171 Fabricação de pasta, de papel e cartão (excepto canelado) </t>
  </si>
  <si>
    <t xml:space="preserve">17110 Fabricação de pasta </t>
  </si>
  <si>
    <t xml:space="preserve">17120 Fabricação de papel e de cartão (excepto canelado) </t>
  </si>
  <si>
    <t xml:space="preserve">172 Fabricação de papel e de cartão canelados e de artigos de papel e de cartão </t>
  </si>
  <si>
    <t xml:space="preserve">1721 Fabricação de papel e de cartão canelados e de embalagens de papel e cartão </t>
  </si>
  <si>
    <t xml:space="preserve">17211 Fabricação de papel e de cartão canelados (inclui embalagens) </t>
  </si>
  <si>
    <t xml:space="preserve">17212 Fabricação de outras embalagens de papel e de cartão </t>
  </si>
  <si>
    <t xml:space="preserve">17220 Fabricação de artigos de papel para uso doméstico e sanitário </t>
  </si>
  <si>
    <t xml:space="preserve">17230 Fabricação de artigos de papel para papelaria </t>
  </si>
  <si>
    <t xml:space="preserve">17240 Fabricação de papel de parede </t>
  </si>
  <si>
    <t xml:space="preserve">17290 Fabricação de outros artigos de pasta de papel, de papel e de cartão </t>
  </si>
  <si>
    <t xml:space="preserve">181 Impressão e actividades dos serviços relacionados com a impressão </t>
  </si>
  <si>
    <t xml:space="preserve">18110 Impressão de jornais </t>
  </si>
  <si>
    <t xml:space="preserve">18120 Outra impressão </t>
  </si>
  <si>
    <t xml:space="preserve">18130 Actividades de preparação da impressão e de produtos media </t>
  </si>
  <si>
    <t xml:space="preserve">18140 Encadernação e actividades relacionadas </t>
  </si>
  <si>
    <t xml:space="preserve">18200 Reprodução de suportes gravados </t>
  </si>
  <si>
    <t xml:space="preserve">19100 Fabricação de produtos de coqueria </t>
  </si>
  <si>
    <t xml:space="preserve">1920 Fabricação de produtos petrolíferos refinados e de aglomerados de combustíveis </t>
  </si>
  <si>
    <t xml:space="preserve">19201 Fabricação de produtos petrolíferos refinados </t>
  </si>
  <si>
    <t xml:space="preserve">19202 Fabricação de produtos petrolíferos a partir de resíduos </t>
  </si>
  <si>
    <t xml:space="preserve">19203 Fabricação de briquetes e aglomerados de hulha e lenhite </t>
  </si>
  <si>
    <t xml:space="preserve">201 Fabricação de produtos químicos de base, adubos e compostos azotados, matérias plásticas e borracha sintética, sob formas primárias </t>
  </si>
  <si>
    <t xml:space="preserve">20110 Fabricação de gases industriais </t>
  </si>
  <si>
    <t xml:space="preserve">20120 Fabricação de corantes e pigmentos </t>
  </si>
  <si>
    <t xml:space="preserve">20130 Fabricação de outros produtos químicos inorgânicos de base </t>
  </si>
  <si>
    <t xml:space="preserve">2014 Fabricação de outros produtos químicos orgânicos de base </t>
  </si>
  <si>
    <t xml:space="preserve">20141 Fabricação de resinosos e seus derivados </t>
  </si>
  <si>
    <t xml:space="preserve">20142 Fabricação de carvão (vegetal e animal) e produtos associados </t>
  </si>
  <si>
    <t xml:space="preserve">20143 Fabricação de álcool etílico de fermentação </t>
  </si>
  <si>
    <t xml:space="preserve">20144 Fabricação de outros produtos químicos orgânicos de base, n.e. </t>
  </si>
  <si>
    <t xml:space="preserve">2015 Fabricação de adubos e de compostos azotados </t>
  </si>
  <si>
    <t xml:space="preserve">20151 Fabricação de adubos químicos ou minerais e de compostos azotados </t>
  </si>
  <si>
    <t xml:space="preserve">20152 Fabricação de adubos orgânicos e organo-minerais </t>
  </si>
  <si>
    <t xml:space="preserve">20160 Fabricação de matérias plásticas sob formas primárias </t>
  </si>
  <si>
    <t xml:space="preserve">20170 Fabricação de borracha sintética sob formas primárias </t>
  </si>
  <si>
    <t xml:space="preserve">20200 Fabricação de pesticidas e de outros produtos agroquímicos </t>
  </si>
  <si>
    <t xml:space="preserve">2030 Fabricação de tintas, vernizes e produtos similares; mastiques; tintas de impressão </t>
  </si>
  <si>
    <t xml:space="preserve">20301 Fabricação de tintas (excepto impressão), vernizes, mastiques e produtos similares </t>
  </si>
  <si>
    <t xml:space="preserve">20302 Fabricação de tintas de impressão </t>
  </si>
  <si>
    <t xml:space="preserve">20303 Fabricação de pigmentos preparados, composições vitrificáveis e afins </t>
  </si>
  <si>
    <t xml:space="preserve">204 Fabricação de sabões e detergentes, produtos de limpeza e de polimento, perfumes e produtos de higiene </t>
  </si>
  <si>
    <t xml:space="preserve">2041 Fabricação de sabões e detergentes, produtos de limpeza e de polimento </t>
  </si>
  <si>
    <t xml:space="preserve">20411 Fabricação de sabões, detergentes e glicerina </t>
  </si>
  <si>
    <t xml:space="preserve">20412 Fabricação de produtos de limpeza, polimento e protecção </t>
  </si>
  <si>
    <t xml:space="preserve">20420 Fabricação de perfumes, de cosméticos e de produtos de higiene </t>
  </si>
  <si>
    <t xml:space="preserve">205 Fabricação de outros produtos químicos </t>
  </si>
  <si>
    <t xml:space="preserve">20510 Fabricação de explosivos e artigos de pirotecnia </t>
  </si>
  <si>
    <t xml:space="preserve">20520 Fabricação de colas </t>
  </si>
  <si>
    <t xml:space="preserve">20530 Fabricação de óleos essenciais </t>
  </si>
  <si>
    <t xml:space="preserve">2059 Fabricação de outros produtos químicos, n.e. </t>
  </si>
  <si>
    <t xml:space="preserve">20591 Fabricação de biodiesel </t>
  </si>
  <si>
    <t xml:space="preserve">20592 Fabricação de produtos químicos auxiliares para uso industrial </t>
  </si>
  <si>
    <t xml:space="preserve">20593 Fabricação de óleos e massas lubrificantes, com exclusão da efectuada nas refinarias </t>
  </si>
  <si>
    <t xml:space="preserve">20594 Fabricação de outros produtos químicos diversos, n.e. </t>
  </si>
  <si>
    <t xml:space="preserve">20600 Fabricação de fibras sintéticas ou artificiais </t>
  </si>
  <si>
    <t xml:space="preserve">21100 Fabricação de produtos farmacêuticos de base </t>
  </si>
  <si>
    <t xml:space="preserve">2120 Fabricação de preparações farmacêuticas </t>
  </si>
  <si>
    <t xml:space="preserve">21201 Fabricação de medicamentos </t>
  </si>
  <si>
    <t xml:space="preserve">21202 Fabricação de outras preparações e de artigos farmacêuticos </t>
  </si>
  <si>
    <t xml:space="preserve">221 Fabricação de artigos de borracha </t>
  </si>
  <si>
    <t xml:space="preserve">2211 Fabricação de pneus e câmaras-de-ar; reconstrução de pneus </t>
  </si>
  <si>
    <t xml:space="preserve">22111 Fabricação de pneus e câmaras-de-ar </t>
  </si>
  <si>
    <t xml:space="preserve">22112 Reconstrução de pneus </t>
  </si>
  <si>
    <t xml:space="preserve">2219 Fabricação de outros produtos de borracha </t>
  </si>
  <si>
    <t xml:space="preserve">22191 Fabricação de componentes de borracha para calçado </t>
  </si>
  <si>
    <t xml:space="preserve">22192 Fabricação de outros produtos de borracha, n.e. </t>
  </si>
  <si>
    <t xml:space="preserve">222 Fabricação de artigos de matérias plásticas </t>
  </si>
  <si>
    <t xml:space="preserve">22210 Fabricação de chapas, folhas, tubos e perfis de plástico </t>
  </si>
  <si>
    <t xml:space="preserve">22220 Fabricação de embalagens de plástico </t>
  </si>
  <si>
    <t xml:space="preserve">22230 Fabricação de artigos de plástico para a construção </t>
  </si>
  <si>
    <t xml:space="preserve">2229 Fabricação de outros artigos de plástico </t>
  </si>
  <si>
    <t xml:space="preserve">22291 Fabricação de componentes de plástico para calçado </t>
  </si>
  <si>
    <t xml:space="preserve">22292 Fabricação de outros artigos de plástico, n.e. </t>
  </si>
  <si>
    <t xml:space="preserve">231 Fabricação de vidro e artigos de vidro </t>
  </si>
  <si>
    <t xml:space="preserve">23110 Fabricação de vidro plano </t>
  </si>
  <si>
    <t xml:space="preserve">23120 Moldagem e transformação de vidro plano </t>
  </si>
  <si>
    <t xml:space="preserve">2313 Fabricação de vidro de embalagem e cristalaria (vidro oco) </t>
  </si>
  <si>
    <t xml:space="preserve">23131 Fabricação de vidro de embalagem </t>
  </si>
  <si>
    <t xml:space="preserve">23132 Cristalaria </t>
  </si>
  <si>
    <t xml:space="preserve">23140 Fabricação de fibras de vidro </t>
  </si>
  <si>
    <t xml:space="preserve">23190 Fabricação e transformação de outro vidro (inclui vidro técnico) </t>
  </si>
  <si>
    <t xml:space="preserve">23200 Fabricação de produtos cerâmicos refractários </t>
  </si>
  <si>
    <t xml:space="preserve">233 Fabricação de produtos cerâmicos para a construção </t>
  </si>
  <si>
    <t xml:space="preserve">2331 Fabricação de azulejos, ladrilhos, mosaicos e placas de cerâmica </t>
  </si>
  <si>
    <t xml:space="preserve">23311 Fabricação de azulejos </t>
  </si>
  <si>
    <t xml:space="preserve">23312 Fabricação de ladrilhos, mosaicos e placas de cerâmica </t>
  </si>
  <si>
    <t xml:space="preserve">2332 Fabricação de tijolos, telhas e de outros produtos cerâmicos para a construção </t>
  </si>
  <si>
    <t xml:space="preserve">23321 Fabricação de tijolos </t>
  </si>
  <si>
    <t xml:space="preserve">23322 Fabricação de telhas </t>
  </si>
  <si>
    <t xml:space="preserve">23323 Fabricação de abobadilhas </t>
  </si>
  <si>
    <t xml:space="preserve">23324 Fabricação de outros produtos cerâmicos para a construção </t>
  </si>
  <si>
    <t xml:space="preserve">234 Fabricação de outros produtos de porcelana e cerâmicos não refractários </t>
  </si>
  <si>
    <t xml:space="preserve">2341 Fabricação de artigos cerâmicos de uso doméstico e ornamental </t>
  </si>
  <si>
    <t xml:space="preserve">23411 Olaria de barro </t>
  </si>
  <si>
    <t xml:space="preserve">23412 Fabricação de artigos de uso doméstico de faiança, porcelana e grés fino </t>
  </si>
  <si>
    <t xml:space="preserve">23413 Fabricação de artigos de ornamentação de faiança, porcelana e grés fino </t>
  </si>
  <si>
    <t xml:space="preserve">23414 Actividades de decoração de artigos cerâmicos de uso doméstico e ornamental </t>
  </si>
  <si>
    <t xml:space="preserve">23420 Fabricação de artigos cerâmicos para usos sanitários </t>
  </si>
  <si>
    <t xml:space="preserve">23430 Fabricação de isoladores e peças isolantes em cerâmica </t>
  </si>
  <si>
    <t xml:space="preserve">23440 Fabricação de outros produtos em cerâmica para usos técnicos </t>
  </si>
  <si>
    <t xml:space="preserve">23490 Fabricação de outros produtos cerâmicos não refractários </t>
  </si>
  <si>
    <t xml:space="preserve">235 Fabricação de cimento, cal e gesso </t>
  </si>
  <si>
    <t xml:space="preserve">23510 Fabricação de cimento </t>
  </si>
  <si>
    <t xml:space="preserve">2352 Fabricação de cal e gesso </t>
  </si>
  <si>
    <t xml:space="preserve">23521 Fabricação de cal </t>
  </si>
  <si>
    <t xml:space="preserve">23522 Fabricação de gesso </t>
  </si>
  <si>
    <t xml:space="preserve">236 Fabricação de produtos de betão, gesso e cimento </t>
  </si>
  <si>
    <t xml:space="preserve">23610 Fabricação de produtos de betão para a construção </t>
  </si>
  <si>
    <t xml:space="preserve">23620 Fabricação de produtos de gesso para a construção </t>
  </si>
  <si>
    <t xml:space="preserve">23630 Fabricação de betão pronto </t>
  </si>
  <si>
    <t xml:space="preserve">23640 Fabricação de argamassas </t>
  </si>
  <si>
    <t xml:space="preserve">23650 Fabricação de produtos de fibrocimento </t>
  </si>
  <si>
    <t xml:space="preserve">23690 Fabricação de outros produtos de betão, gesso e cimento </t>
  </si>
  <si>
    <t xml:space="preserve">2370 Serragem, corte e acabamento de rochas ornamentais e de outras pedras de construção </t>
  </si>
  <si>
    <t xml:space="preserve">23701 Fabricação de artigos de mármore e de rochas similares </t>
  </si>
  <si>
    <t xml:space="preserve">23702 Fabricação de artigos em ardósia (lousa) </t>
  </si>
  <si>
    <t xml:space="preserve">23703 Fabricação de artigos de granito e de rochas, n.e. </t>
  </si>
  <si>
    <t xml:space="preserve">239 Fabricação de produtos abrasivos e de outros produtos minerais não metálicos </t>
  </si>
  <si>
    <t xml:space="preserve">23910 Fabricação de produtos abrasivos </t>
  </si>
  <si>
    <t xml:space="preserve">2399 Fabricação de outros produtos minerais não metálicos, n.e. </t>
  </si>
  <si>
    <t xml:space="preserve">23991 Fabricação de misturas betuminosas </t>
  </si>
  <si>
    <t xml:space="preserve">23992 Fabricação de outros produtos minerais não metálicos diversos, n.e. </t>
  </si>
  <si>
    <t xml:space="preserve">24 Indústrias metalúrgicas de base </t>
  </si>
  <si>
    <t xml:space="preserve">24100 Siderurgia e fabricação de ferro-ligas </t>
  </si>
  <si>
    <t xml:space="preserve">24200 Fabricação de tubos, condutas, perfis ocos e respectivos acessórios, de aço </t>
  </si>
  <si>
    <t xml:space="preserve">243 Outras actividades da primeira transformação do aço </t>
  </si>
  <si>
    <t xml:space="preserve">24310 Estiragem a frio </t>
  </si>
  <si>
    <t xml:space="preserve">24320 Laminagem a frio de arco ou banda </t>
  </si>
  <si>
    <t xml:space="preserve">24330 Perfilagem a frio </t>
  </si>
  <si>
    <t xml:space="preserve">24340 Trefilagem a frio </t>
  </si>
  <si>
    <t xml:space="preserve">244 Obtenção e primeira transformação de metais preciosos e de outros metais não ferrosos </t>
  </si>
  <si>
    <t xml:space="preserve">24410 Obtenção e primeira transformação de metais preciosos </t>
  </si>
  <si>
    <t xml:space="preserve">24420 Obtenção e primeira transformação de alumínio </t>
  </si>
  <si>
    <t xml:space="preserve">24430 Obtenção e primeira transformação de chumbo, zinco e estanho </t>
  </si>
  <si>
    <t xml:space="preserve">24440 Obtenção e primeira transformação de cobre </t>
  </si>
  <si>
    <t xml:space="preserve">24450 Obtenção e primeira transformação de outros metais não ferrosos </t>
  </si>
  <si>
    <t xml:space="preserve">24460 Tratamento de combustível nuclear </t>
  </si>
  <si>
    <t xml:space="preserve">245 Fundição de metais ferrosos e não ferrosos </t>
  </si>
  <si>
    <t xml:space="preserve">24510 Fundição de ferro fundido </t>
  </si>
  <si>
    <t xml:space="preserve">24520 Fundição de aço </t>
  </si>
  <si>
    <t xml:space="preserve">24530 Fundição de metais leves </t>
  </si>
  <si>
    <t xml:space="preserve">24540 Fundição de outros metais não ferrosos </t>
  </si>
  <si>
    <t xml:space="preserve">251 Fabricação de elementos de construção em metal </t>
  </si>
  <si>
    <t xml:space="preserve">25110 Fabricação de estruturas de construções metálicas </t>
  </si>
  <si>
    <t xml:space="preserve">25120 Fabricação de portas, janelas e elementos similares em metal </t>
  </si>
  <si>
    <t xml:space="preserve">252 Fabricação de reservatórios, recipientes, caldeiras e radiadores metálicos para aquecimento central </t>
  </si>
  <si>
    <t xml:space="preserve">25210 Fabricação de caldeiras e radiadores para aquecimento central </t>
  </si>
  <si>
    <t xml:space="preserve">25290 Fabricação de outros reservatórios e recipientes metálicos </t>
  </si>
  <si>
    <t xml:space="preserve">25300 Fabricação de geradores de vapor (excepto caldeiras para aquecimento central) </t>
  </si>
  <si>
    <t xml:space="preserve">2540 Fabricação de armas e munições </t>
  </si>
  <si>
    <t xml:space="preserve">25401 Fabricação de armas de caça, de desporto e defesa </t>
  </si>
  <si>
    <t xml:space="preserve">25402 Fabricação de armamento </t>
  </si>
  <si>
    <t xml:space="preserve">2550 Fabricação de produtos forjados, estampados e laminados; metalurgia dos pós </t>
  </si>
  <si>
    <t xml:space="preserve">25501 Fabricação de produtos forjados, estampados e laminados </t>
  </si>
  <si>
    <t xml:space="preserve">25502 Fabricação de produtos por pulverometalurgia </t>
  </si>
  <si>
    <t xml:space="preserve">256 Tratamento e revestimento de metais; actividades de mecânica geral </t>
  </si>
  <si>
    <t xml:space="preserve">25610 Tratamento e revestimento de metais </t>
  </si>
  <si>
    <t xml:space="preserve">25620 Actividades de mecânica geral </t>
  </si>
  <si>
    <t xml:space="preserve">257 Fabricação de cutelaria, ferramentas e ferragens </t>
  </si>
  <si>
    <t xml:space="preserve">25710 Fabricação de cutelaria </t>
  </si>
  <si>
    <t xml:space="preserve">25720 Fabricação de fechaduras, dobradiças e de outras ferragens </t>
  </si>
  <si>
    <t xml:space="preserve">2573 Fabricação de ferramentas </t>
  </si>
  <si>
    <t xml:space="preserve">25731 Fabricação de ferramentas manuais </t>
  </si>
  <si>
    <t xml:space="preserve">25732 Fabricação de ferramentas mecânicas </t>
  </si>
  <si>
    <t xml:space="preserve">25733 Fabricação de peças sinterizadas </t>
  </si>
  <si>
    <t xml:space="preserve">25734 Fabricação de moldes metálicos </t>
  </si>
  <si>
    <t xml:space="preserve">259 Fabricação de outros produtos metálicos </t>
  </si>
  <si>
    <t xml:space="preserve">25910 Fabricação de embalagens metálicas pesadas </t>
  </si>
  <si>
    <t xml:space="preserve">25920 Fabricação de embalagens metálicas ligeiras </t>
  </si>
  <si>
    <t xml:space="preserve">2593 Fabricação de produtos de arame, correntes e molas metálicas </t>
  </si>
  <si>
    <t xml:space="preserve">25931 Fabricação de produtos de arame </t>
  </si>
  <si>
    <t xml:space="preserve">25932 Fabricação de molas </t>
  </si>
  <si>
    <t xml:space="preserve">25933 Fabricação de correntes metálicas </t>
  </si>
  <si>
    <t xml:space="preserve">25940 Fabricação de rebites, parafusos e porcas </t>
  </si>
  <si>
    <t xml:space="preserve">2599 Fabricação de outros produtos metálicos, n.e. </t>
  </si>
  <si>
    <t xml:space="preserve">25991 Fabricação de louça metálica e artigos de uso doméstico </t>
  </si>
  <si>
    <t xml:space="preserve">25992 Fabricação de outros produtos metálicos diversos, n.e. </t>
  </si>
  <si>
    <t xml:space="preserve">261 Fabricação de componentes e de placas, electrónicos </t>
  </si>
  <si>
    <t xml:space="preserve">26110 Fabricação de componentes electrónicos </t>
  </si>
  <si>
    <t xml:space="preserve">26120 Fabricação de placas de circuitos electrónicos </t>
  </si>
  <si>
    <t xml:space="preserve">26200 Fabricação de computadores e de equipamento periférico </t>
  </si>
  <si>
    <t xml:space="preserve">26300 Fabricação de aparelhos e de equipamentos para comunicações </t>
  </si>
  <si>
    <t xml:space="preserve">26400 Fabricação de receptores de rádio e de televisão e bens de consumo similares </t>
  </si>
  <si>
    <t xml:space="preserve">265 Fabricação de instrumentos e aparelhos de medida, verificação e navegação; relógios e material de relojoaria </t>
  </si>
  <si>
    <t xml:space="preserve">2651 Fabricação de instrumentos e aparelhos de medida, verificação e navegação </t>
  </si>
  <si>
    <t xml:space="preserve">26511 Fabricação de contadores de electricidade, gás, água e de outros líquidos </t>
  </si>
  <si>
    <t xml:space="preserve">26512 Fabricação de instrumentos e aparelhos de medida, verificação, navegação e outros fins, n.e. </t>
  </si>
  <si>
    <t xml:space="preserve">26520 Fabricação de relógios e material de relojoaria </t>
  </si>
  <si>
    <t xml:space="preserve">26600 Fabricação de equipamentos de radiação, electromedicina e electroterapêutico </t>
  </si>
  <si>
    <t xml:space="preserve">2670 Fabricação de instrumentos e de equipamentos, ópticos e fotográficos </t>
  </si>
  <si>
    <t xml:space="preserve">26701 Fabricação de instrumentos e equipamentos ópticos não oftálmicos </t>
  </si>
  <si>
    <t xml:space="preserve">26702 Fabricação de material fotográfico e cinematográfico </t>
  </si>
  <si>
    <t xml:space="preserve">26800 Fabricação de suportes de informação magnéticos e ópticos </t>
  </si>
  <si>
    <t>271 Fabricação de motores, geradores e transformadores eléctricos e fabricação de material de distribuição e de controlo para instalações eléctricas</t>
  </si>
  <si>
    <t xml:space="preserve">27110 Fabricação de motores, geradores e transformadores eléctricos </t>
  </si>
  <si>
    <t xml:space="preserve">2712 Fabricação de material de distribuição e de controlo para instalações eléctricas </t>
  </si>
  <si>
    <t xml:space="preserve">27121 Fabricação de material de distribuição e de controlo para instalações eléctricas de alta tensão </t>
  </si>
  <si>
    <t xml:space="preserve">27122 Fabricação de material de distribuição e de controlo para instalações eléctricas de baixa tensão </t>
  </si>
  <si>
    <t xml:space="preserve">27200 Fabricação de acumuladores e pilhas </t>
  </si>
  <si>
    <t xml:space="preserve">273 Fabricação de fios e cabos isolados e seus acessórios </t>
  </si>
  <si>
    <t xml:space="preserve">27310 Fabricação de cabos de fibra óptica </t>
  </si>
  <si>
    <t xml:space="preserve">27320 Fabricação de outros fios e cabos eléctricos e electrónicos </t>
  </si>
  <si>
    <t xml:space="preserve">27330 Fabricação de dispositivos e acessórios para instalações eléctricas, de baixa tensão </t>
  </si>
  <si>
    <t xml:space="preserve">27400 Fabricação de lâmpadas eléctricas e de outro equipamento de iluminação </t>
  </si>
  <si>
    <t xml:space="preserve">275 Fabricação de aparelhos para uso doméstico </t>
  </si>
  <si>
    <t xml:space="preserve">27510 Fabricação de electrodomésticos </t>
  </si>
  <si>
    <t xml:space="preserve">27520 Fabricação de aparelhos não eléctricos para uso doméstico </t>
  </si>
  <si>
    <t xml:space="preserve">27900 Fabricação de outro equipamento eléctrico </t>
  </si>
  <si>
    <t xml:space="preserve">281 Fabricação de máquinas e de equipamentos para uso geral </t>
  </si>
  <si>
    <t xml:space="preserve">28110 Fabricação de motores e turbinas, excepto motores para aeronaves, automóveis e motociclos </t>
  </si>
  <si>
    <t xml:space="preserve">28120 Fabricação de equipamento hidráulico e pneumático </t>
  </si>
  <si>
    <t xml:space="preserve">28130 Fabricação de outras bombas e compressores </t>
  </si>
  <si>
    <t xml:space="preserve">28140 Fabricação de outras torneiras e válvulas </t>
  </si>
  <si>
    <t xml:space="preserve">28150 Fabricação de rolamentos, de engrenagens e de outros órgãos de transmissão </t>
  </si>
  <si>
    <t xml:space="preserve">282 Fabricação de outras máquinas para uso geral </t>
  </si>
  <si>
    <t xml:space="preserve">28210 Fabricação de fornos e queimadores </t>
  </si>
  <si>
    <t xml:space="preserve">2822 Fabricação de equipamento de elevação e de movimentação </t>
  </si>
  <si>
    <t xml:space="preserve">28221 Fabricação de ascensores e monta cargas, escadas e passadeiras rolantes </t>
  </si>
  <si>
    <t xml:space="preserve">28222 Fabricação de equipamentos de elevação e de movimentação, n.e. </t>
  </si>
  <si>
    <t xml:space="preserve">28230 Fabricação de máquinas e equipamento de escritório, excepto computadores e equipamento periférico </t>
  </si>
  <si>
    <t xml:space="preserve">28240 Fabricação de máquinas-ferramentas portáteis com motor </t>
  </si>
  <si>
    <t xml:space="preserve">28250 Fabricação de equipamento não doméstico para refrigeração e ventilação </t>
  </si>
  <si>
    <t xml:space="preserve">2829 Fabricação de outras máquinas para uso geral, n.e. </t>
  </si>
  <si>
    <t xml:space="preserve">28291 Fabricação de máquinas de acondicionamento e de embalagem </t>
  </si>
  <si>
    <t xml:space="preserve">28292 Fabricação de balanças e de outro equipamento para pesagem </t>
  </si>
  <si>
    <t xml:space="preserve">28293 Fabricação de outras máquinas diversas de uso geral, n.e. </t>
  </si>
  <si>
    <t xml:space="preserve">28300 Fabricação de máquinas e de tractores para a agricultura, pecuária e silvicultura </t>
  </si>
  <si>
    <t xml:space="preserve">284 Fabricação de máquinas-ferramentas, excepto portáteis </t>
  </si>
  <si>
    <t xml:space="preserve">28410 Fabricação de máquinas-ferramentas para metais </t>
  </si>
  <si>
    <t xml:space="preserve">28490 Fabricação de outras máquinas-ferramentas </t>
  </si>
  <si>
    <t xml:space="preserve">289 Fabricação de outras máquinas e equipamento para uso específico </t>
  </si>
  <si>
    <t xml:space="preserve">28910 Fabricação de máquinas para a metalurgia </t>
  </si>
  <si>
    <t xml:space="preserve">28920 Fabricação de máquinas para as indústrias extractivas e para a construção </t>
  </si>
  <si>
    <t xml:space="preserve">28930 Fabricação de máquinas para as indústrias alimentares, das bebidas e do tabaco </t>
  </si>
  <si>
    <t xml:space="preserve">28940 Fabricação de máquinas para as indústrias têxtil, do vestuário e do couro </t>
  </si>
  <si>
    <t xml:space="preserve">28950 Fabricação de máquinas para as indústrias do papel e do cartão </t>
  </si>
  <si>
    <t xml:space="preserve">28960 Fabricação de máquinas para as indústrias do plástico e da borracha </t>
  </si>
  <si>
    <t xml:space="preserve">2899 Fabricação de outras máquinas e equipamento para uso específico, n.e. </t>
  </si>
  <si>
    <t xml:space="preserve">28991 Fabricação de máquinas para as indústrias de materiais de construção, cerâmica e vidro </t>
  </si>
  <si>
    <t xml:space="preserve">28992 Fabricação de outras máquinas diversas para uso específico, n.e. </t>
  </si>
  <si>
    <t xml:space="preserve">29100 Fabricação de veículos automóveis </t>
  </si>
  <si>
    <t xml:space="preserve">29200 Fabricação de carroçarias, reboques e semi-reboques </t>
  </si>
  <si>
    <t xml:space="preserve">293 Fabricação de componentes e acessórios para veículos automóveis </t>
  </si>
  <si>
    <t xml:space="preserve">29310 Fabricação de equipamento eléctrico e electrónico para veículos automóveis </t>
  </si>
  <si>
    <t xml:space="preserve">29320 Fabricação de outros componentes e acessórios para veículos automóveis </t>
  </si>
  <si>
    <t xml:space="preserve">30 Fabricação de outro equipamento de transporte </t>
  </si>
  <si>
    <t xml:space="preserve">301 Construção naval </t>
  </si>
  <si>
    <t xml:space="preserve">3011 Construção de embarcações e estruturas flutuantes, excepto de recreio e desporto </t>
  </si>
  <si>
    <t xml:space="preserve">30111 Construção de embarcações metálicas e estruturas flutuantes, excepto de recreio e desporto </t>
  </si>
  <si>
    <t xml:space="preserve">30112 Construção de embarcações não metálicas, excepto de recreio e desporto </t>
  </si>
  <si>
    <t xml:space="preserve">30120 Construção de embarcações de recreio e desporto </t>
  </si>
  <si>
    <t xml:space="preserve">30200 Fabricação de material circulante para caminhos-de-ferro </t>
  </si>
  <si>
    <t xml:space="preserve">30300 Fabricação de aeronaves, de veículos espaciais e equipamento relacionado </t>
  </si>
  <si>
    <t xml:space="preserve">30400 Fabricação de veículos militares de combate </t>
  </si>
  <si>
    <t xml:space="preserve">309 Fabricação de equipamento de transporte, n.e. </t>
  </si>
  <si>
    <t xml:space="preserve">30910 Fabricação de motociclos </t>
  </si>
  <si>
    <t xml:space="preserve">30920 Fabricação de bicicletas e veículos para inválidos </t>
  </si>
  <si>
    <t xml:space="preserve">30990 Fabricação de outro equipamento de transporte, n.e. </t>
  </si>
  <si>
    <t xml:space="preserve">31010 Fabricação de mobiliário para escritório e comércio </t>
  </si>
  <si>
    <t xml:space="preserve">31020 Fabricação de mobiliário de cozinha </t>
  </si>
  <si>
    <t xml:space="preserve">31030 Fabricação de colchoaria </t>
  </si>
  <si>
    <t xml:space="preserve">3109 Fabricação de mobiliário para outros fins </t>
  </si>
  <si>
    <t xml:space="preserve">31091 Fabricação de mobiliário de madeira para outros fins </t>
  </si>
  <si>
    <t xml:space="preserve">31092 Fabricação de mobiliário metálico para outros fins </t>
  </si>
  <si>
    <t xml:space="preserve">31093 Fabricação de mobiliário de outros materiais para outros fins </t>
  </si>
  <si>
    <t xml:space="preserve">31094 Actividades de acabamento de mobiliário </t>
  </si>
  <si>
    <t xml:space="preserve">321 Fabricação de joalharia, ourivesaria, bijutaria e artigos similares; cunhagem de moedas </t>
  </si>
  <si>
    <t xml:space="preserve">32110 Cunhagem de moedas </t>
  </si>
  <si>
    <t xml:space="preserve">3212 Fabricação de joalharia, ourivesaria e artigos similares </t>
  </si>
  <si>
    <t xml:space="preserve">32121 Fabricação de filigranas </t>
  </si>
  <si>
    <t xml:space="preserve">32122 Fabricação de artigos de joalharia e de outros artigos de ourivesaria </t>
  </si>
  <si>
    <t xml:space="preserve">32123 Trabalho de diamantes e de outras pedras preciosas ou semi-preciosas para joalharia e uso industrial </t>
  </si>
  <si>
    <t xml:space="preserve">32130 Fabricação de bijutarias </t>
  </si>
  <si>
    <t xml:space="preserve">32200 Fabricação de instrumentos musicais </t>
  </si>
  <si>
    <t xml:space="preserve">32300 Fabricação de artigos de desporto </t>
  </si>
  <si>
    <t xml:space="preserve">32400 Fabricação de jogos e de brinquedos </t>
  </si>
  <si>
    <t xml:space="preserve">3250 Fabricação de instrumentos e material médico-cirúrgico </t>
  </si>
  <si>
    <t xml:space="preserve">32501 Fabricação de material óptico oftálmico </t>
  </si>
  <si>
    <t xml:space="preserve">32502 Fabricação de material ortopédico e próteses e de instrumentos médicocirúrgicos </t>
  </si>
  <si>
    <t xml:space="preserve">329 Indústrias transformadoras, n.e. </t>
  </si>
  <si>
    <t xml:space="preserve">32910 Fabricação de vassouras, escovas e pincéis </t>
  </si>
  <si>
    <t xml:space="preserve">3299 Outras indústrias transformadoras, n.e. </t>
  </si>
  <si>
    <t xml:space="preserve">32991 Fabricação de canetas, lápis e similares </t>
  </si>
  <si>
    <t xml:space="preserve">32992 Fabricação de fechos de correr, botões e similares </t>
  </si>
  <si>
    <t xml:space="preserve">32993 Fabricação de guarda-sóis e chapéus de chuva </t>
  </si>
  <si>
    <t xml:space="preserve">32994 Fabricação de equipamento de protecção e segurança </t>
  </si>
  <si>
    <t xml:space="preserve">32995 Fabricação de caixões mortuários em madeira </t>
  </si>
  <si>
    <t xml:space="preserve">32996 Outras indústrias transformadoras diversas, n.e. </t>
  </si>
  <si>
    <t xml:space="preserve">331 Reparação e manutenção de produtos metálicos, máquinas e equipamentos </t>
  </si>
  <si>
    <t xml:space="preserve">33110 Reparação e manutenção de produtos metálicos (excepto máquinas e equipamentos) </t>
  </si>
  <si>
    <t xml:space="preserve">33120 Reparação e manutenção de máquinas e equipamentos </t>
  </si>
  <si>
    <t xml:space="preserve">33130 Reparação e manutenção de equipamento electrónico e óptico </t>
  </si>
  <si>
    <t xml:space="preserve">33140 Reparação e manutenção de equipamento eléctrico </t>
  </si>
  <si>
    <t xml:space="preserve">33150 Reparação e manutenção de embarcações </t>
  </si>
  <si>
    <t xml:space="preserve">33160 Reparação e manutenção de aeronaves e de veículos espaciais </t>
  </si>
  <si>
    <t xml:space="preserve">33170 Reparação e manutenção de outro equipamento de transporte </t>
  </si>
  <si>
    <t xml:space="preserve">33190 Reparação e manutenção de outro equipamento </t>
  </si>
  <si>
    <t xml:space="preserve">33200 Instalação de máquinas e de equipamentos industriais </t>
  </si>
  <si>
    <t xml:space="preserve">351 Produção, transporte, distribuição e comércio de electricidade </t>
  </si>
  <si>
    <t xml:space="preserve">3511 Produção de electricidade </t>
  </si>
  <si>
    <t xml:space="preserve">35111 Produção de electricidade de origem hídrica </t>
  </si>
  <si>
    <t xml:space="preserve">35112 Produção de electricidade de origem térmica </t>
  </si>
  <si>
    <t xml:space="preserve">35113 Produção de electricidade de origem eólica, geotérmica, solar e de origem, n.e. </t>
  </si>
  <si>
    <t xml:space="preserve">35120 Transporte de electricidade </t>
  </si>
  <si>
    <t xml:space="preserve">35130 Distribuição de electricidade </t>
  </si>
  <si>
    <t xml:space="preserve">35140 Comércio de electricidade </t>
  </si>
  <si>
    <t xml:space="preserve">352 Produção de gás; distribuição de combustíveis gasosos por condutas; comércio de gás por condutas </t>
  </si>
  <si>
    <t xml:space="preserve">35210 Produção de gás </t>
  </si>
  <si>
    <t xml:space="preserve">35220 Distribuição de combustíveis gasosos por condutas </t>
  </si>
  <si>
    <t xml:space="preserve">35230 Comércio de gás por condutas </t>
  </si>
  <si>
    <t xml:space="preserve">3530 Produção e distribuição de vapor, água quente e fria e ar frio por conduta; produção de gelo </t>
  </si>
  <si>
    <t xml:space="preserve">35301 Produção e distribuição de vapor, água quente e fria e ar frio por conduta </t>
  </si>
  <si>
    <t xml:space="preserve">35302 Produção de gelo </t>
  </si>
  <si>
    <t xml:space="preserve">36001 Captação e tratamento de água </t>
  </si>
  <si>
    <t xml:space="preserve">36002 Distribuição de água </t>
  </si>
  <si>
    <t xml:space="preserve">37001 Recolha e drenagem de águas residuais </t>
  </si>
  <si>
    <t xml:space="preserve">37002 Tratamento de águas residuais </t>
  </si>
  <si>
    <t xml:space="preserve">381 Recolha de resíduos </t>
  </si>
  <si>
    <t xml:space="preserve">3811 Recolha de resíduos não perigosos </t>
  </si>
  <si>
    <t xml:space="preserve">38111 Recolha de resíduos inertes </t>
  </si>
  <si>
    <t xml:space="preserve">38112 Recolha de outros resíduos não perigosos </t>
  </si>
  <si>
    <t xml:space="preserve">38120 Recolha de resíduos perigosos </t>
  </si>
  <si>
    <t xml:space="preserve">382 Tratamento e eliminação de resíduos </t>
  </si>
  <si>
    <t xml:space="preserve">3821 Tratamento e eliminação de resíduos não perigosos </t>
  </si>
  <si>
    <t xml:space="preserve">38211 Tratamento e eliminação de resíduos inertes </t>
  </si>
  <si>
    <t xml:space="preserve">38212 Tratamento e eliminação de outros resíduos não perigosos </t>
  </si>
  <si>
    <t xml:space="preserve">38220 Tratamento e eliminação de resíduos perigosos </t>
  </si>
  <si>
    <t xml:space="preserve">383 Valorização de materiais </t>
  </si>
  <si>
    <t xml:space="preserve">3831 Desmantelamento de equipamentos e bens, em fim de vida </t>
  </si>
  <si>
    <t xml:space="preserve">38311 Desmantelamento de veículos automóveis, em fim de vida </t>
  </si>
  <si>
    <t xml:space="preserve">38312 Desmantelamento de equipamentos eléctricos e electrónicos, em fim de vida </t>
  </si>
  <si>
    <t xml:space="preserve">38313 Desmantelamento de outros equipamentos e bens, em fim de vida </t>
  </si>
  <si>
    <t xml:space="preserve">3832 Valorização de resíduos seleccionados </t>
  </si>
  <si>
    <t xml:space="preserve">38321 Valorização de resíduos metálicos </t>
  </si>
  <si>
    <t xml:space="preserve">38322 Valorização de resíduos não metálicos </t>
  </si>
  <si>
    <t xml:space="preserve">39000 Descontaminação e actividades similares </t>
  </si>
  <si>
    <t xml:space="preserve">41100 Promoção imobiliária (desenvolvimento de projectos de edifícios) </t>
  </si>
  <si>
    <t xml:space="preserve">41200 Construção de edifícios (residenciais e não residenciais) </t>
  </si>
  <si>
    <t xml:space="preserve">421 Construção de estradas, pontes, túneis, pistas de aeroportos e vias férreas </t>
  </si>
  <si>
    <t xml:space="preserve">42110 Construção de estradas e pistas de aeroportos </t>
  </si>
  <si>
    <t xml:space="preserve">42120 Construção de vias férreas </t>
  </si>
  <si>
    <t xml:space="preserve">42130 Construção de pontes e túneis </t>
  </si>
  <si>
    <t>422 Construção de redes de transporte de águas, de esgotos, de distribuição de energia, de telecomunicações e de outras redes</t>
  </si>
  <si>
    <t xml:space="preserve">42210 Construção de redes de transporte de águas, de esgotos e de outros fluidos </t>
  </si>
  <si>
    <t xml:space="preserve">42220 Construção de redes de transporte e distribuição de electricidade e redes de telecomunicações </t>
  </si>
  <si>
    <t xml:space="preserve">429 Construção de outras obras de engenharia civil </t>
  </si>
  <si>
    <t xml:space="preserve">42910 Engenharia hidráulica </t>
  </si>
  <si>
    <t xml:space="preserve">42990 Construção de outras obras de engenharia civil, n.e. </t>
  </si>
  <si>
    <t xml:space="preserve">431 Demolição e preparação dos locais de construção </t>
  </si>
  <si>
    <t xml:space="preserve">43110 Demolição </t>
  </si>
  <si>
    <t xml:space="preserve">43120 Preparação dos locais de construção </t>
  </si>
  <si>
    <t xml:space="preserve">43130 Perfurações e sondagens </t>
  </si>
  <si>
    <t xml:space="preserve">432 Instalação eléctrica, de canalizações, de climatização e outras instalações </t>
  </si>
  <si>
    <t xml:space="preserve">43210 Instalação eléctrica </t>
  </si>
  <si>
    <t xml:space="preserve">4322 Instalação de canalizações e de climatização </t>
  </si>
  <si>
    <t xml:space="preserve">43221 Instalação de canalizações </t>
  </si>
  <si>
    <t xml:space="preserve">43222 Instalação de climatização </t>
  </si>
  <si>
    <t xml:space="preserve">43290 Outras instalações em construções </t>
  </si>
  <si>
    <t xml:space="preserve">433 Actividades de acabamento em edifícios </t>
  </si>
  <si>
    <t xml:space="preserve">43310 Estucagem </t>
  </si>
  <si>
    <t xml:space="preserve">43320 Montagem de trabalhos de carpintaria e de caixilharia </t>
  </si>
  <si>
    <t xml:space="preserve">43330 Revestimento de pavimentos e de paredes </t>
  </si>
  <si>
    <t xml:space="preserve">43340 Pintura e colocação de vidros </t>
  </si>
  <si>
    <t xml:space="preserve">43390 Outras actividades de acabamento em edifícios </t>
  </si>
  <si>
    <t xml:space="preserve">439 Outras actividades especializadas de construção </t>
  </si>
  <si>
    <t xml:space="preserve">43910 Actividades de colocação de coberturas </t>
  </si>
  <si>
    <t xml:space="preserve">4399 Outras actividades especializadas de construção, n.e. </t>
  </si>
  <si>
    <t xml:space="preserve">43991 Aluguer de equipamento de construção e de demolição, com operador </t>
  </si>
  <si>
    <t xml:space="preserve">43992 Outras actividades especializadas de construção diversas, n.e. </t>
  </si>
  <si>
    <t xml:space="preserve">451 Comércio de veículos automóveis </t>
  </si>
  <si>
    <t xml:space="preserve">45110 Comércio de veículos automóveis ligeiros </t>
  </si>
  <si>
    <t xml:space="preserve">45190 Comércio de outros veículos automóveis </t>
  </si>
  <si>
    <t xml:space="preserve">45200 Manutenção e reparação de veículos automóveis </t>
  </si>
  <si>
    <t xml:space="preserve">453 Comércio de peças e acessórios para veículos automóveis </t>
  </si>
  <si>
    <t xml:space="preserve">45310 Comércio por grosso de peças e acessórios para veículos automóveis </t>
  </si>
  <si>
    <t xml:space="preserve">45320 Comércio a retalho de peças e acessórios para veículos automóveis </t>
  </si>
  <si>
    <t xml:space="preserve">4540 Comércio, manutenção e reparação de motociclos, de suas peças e acessórios </t>
  </si>
  <si>
    <t xml:space="preserve">45401 Comércio por grosso e a retalho de motociclos, de suas peças e acessórios </t>
  </si>
  <si>
    <t xml:space="preserve">45402 Manutenção e reparação de motociclos, de suas peças e acessórios </t>
  </si>
  <si>
    <t xml:space="preserve">461 Agentes do comércio por grosso </t>
  </si>
  <si>
    <t xml:space="preserve">46110 Agentes do comércio por grosso de matérias-primas agrícolas e têxteis, animais vivos e produtos semi-acabados </t>
  </si>
  <si>
    <t xml:space="preserve">46120 Agentes do comércio por grosso de combustíveis, minérios, metais e de produtos químicos para a indústria </t>
  </si>
  <si>
    <t xml:space="preserve">46130 Agentes do comércio por grosso de madeira e materiais de construção </t>
  </si>
  <si>
    <t xml:space="preserve">46140 Agentes do comércio por grosso de máquinas, equipamento industrial, embarcações e aeronaves </t>
  </si>
  <si>
    <t xml:space="preserve">46150 Agentes do comércio por grosso de mobiliário, artigos para uso doméstico e ferragens </t>
  </si>
  <si>
    <t xml:space="preserve">46160 Agentes do comércio por grosso de têxteis, vestuário, calçado e artigos de couro </t>
  </si>
  <si>
    <t xml:space="preserve">46170 Agentes do comércio por grosso de produtos alimentares, bebidas e tabaco </t>
  </si>
  <si>
    <t xml:space="preserve">46180 Agentes especializados do comércio por grosso de outros produtos </t>
  </si>
  <si>
    <t xml:space="preserve">46190 Agentes do comércio por grosso misto sem predominância </t>
  </si>
  <si>
    <t xml:space="preserve">462 Comércio por grosso de produtos agrícolas brutos e animais vivos </t>
  </si>
  <si>
    <t xml:space="preserve">4621 Comércio por grosso de cereais, tabaco e cortiça em bruto, sementes, outras matérias-primas agrícolas e alimentos para animais </t>
  </si>
  <si>
    <t xml:space="preserve">46211 Comércio por grosso de alimentos para animais </t>
  </si>
  <si>
    <t xml:space="preserve">46212 Comércio por grosso de tabaco em bruto </t>
  </si>
  <si>
    <t xml:space="preserve">46213 Comércio por grosso de cortiça em bruto </t>
  </si>
  <si>
    <t xml:space="preserve">46214 Comércio por grosso de cereais, sementes, leguminosas, oleaginosas e outras matérias-primas agrícolas </t>
  </si>
  <si>
    <t xml:space="preserve">46220 Comércio por grosso de flores e plantas </t>
  </si>
  <si>
    <t xml:space="preserve">46230 Comércio por grosso de animais vivos </t>
  </si>
  <si>
    <t xml:space="preserve">46240 Comércio por grosso de peles e couro </t>
  </si>
  <si>
    <t xml:space="preserve">463 Comércio por grosso de produtos alimentares, bebidas e tabaco </t>
  </si>
  <si>
    <t xml:space="preserve">4631 Comércio por grosso de fruta e de produtos hortícolas </t>
  </si>
  <si>
    <t xml:space="preserve">46311 Comércio por grosso de fruta e de produtos hortícolas, excepto batata </t>
  </si>
  <si>
    <t xml:space="preserve">46312 Comércio por grosso de batata </t>
  </si>
  <si>
    <t xml:space="preserve">46320 Comércio por grosso de carne e produtos à base de carne </t>
  </si>
  <si>
    <t xml:space="preserve">4633 Comércio por grosso de leite e derivados, ovos, azeite, óleos e gorduras alimentares </t>
  </si>
  <si>
    <t xml:space="preserve">46331 Comércio por grosso de leite, seus derivados e ovos </t>
  </si>
  <si>
    <t xml:space="preserve">46332 Comércio por grosso de azeite, óleos e gorduras alimentares </t>
  </si>
  <si>
    <t xml:space="preserve">4634 Comércio por grosso de bebidas </t>
  </si>
  <si>
    <t xml:space="preserve">46341 Comércio por grosso de bebidas alcoólicas </t>
  </si>
  <si>
    <t xml:space="preserve">46342 Comércio por grosso de bebidas não alcoólicas </t>
  </si>
  <si>
    <t xml:space="preserve">46350 Comércio por grosso de tabaco </t>
  </si>
  <si>
    <t xml:space="preserve">4636 Comércio por grosso de açúcar, chocolate e produtos de confeitaria </t>
  </si>
  <si>
    <t xml:space="preserve">46361 Comércio por grosso de açúcar </t>
  </si>
  <si>
    <t xml:space="preserve">46362 Comércio por grosso de chocolate e de produtos de confeitaria </t>
  </si>
  <si>
    <t xml:space="preserve">46370 Comércio por grosso de café, chá, cacau e especiarias </t>
  </si>
  <si>
    <t xml:space="preserve">4638 Comércio por grosso de outros produtos alimentares </t>
  </si>
  <si>
    <t xml:space="preserve">46381 Comércio por grosso de peixe, crustáceos e moluscos </t>
  </si>
  <si>
    <t xml:space="preserve">46382 Comércio por grosso de outros produtos alimentares, n.e. </t>
  </si>
  <si>
    <t xml:space="preserve">46390 Comércio por grosso não especializado de produtos alimentares, bebidas e tabaco </t>
  </si>
  <si>
    <t xml:space="preserve">464 Comércio por grosso de bens de consumo, excepto alimentares, bebidas e tabaco </t>
  </si>
  <si>
    <t xml:space="preserve">46410 Comércio por grosso de têxteis </t>
  </si>
  <si>
    <t xml:space="preserve">4642 Comércio por grosso de vestuário e calçado </t>
  </si>
  <si>
    <t xml:space="preserve">46421 Comércio por grosso de vestuário e de acessórios </t>
  </si>
  <si>
    <t xml:space="preserve">46422 Comércio por grosso de calçado </t>
  </si>
  <si>
    <t xml:space="preserve">46430 Comércio por grosso de electrodomésticos, aparelhos de rádio e de televisão </t>
  </si>
  <si>
    <t xml:space="preserve">4644 Comércio por grosso de louças em cerâmica e em vidro e produtos de limpeza </t>
  </si>
  <si>
    <t xml:space="preserve">46441 Comércio por grosso de louças em cerâmica e em vidro </t>
  </si>
  <si>
    <t xml:space="preserve">46442 Comércio por grosso de produtos de limpeza </t>
  </si>
  <si>
    <t xml:space="preserve">46450 Comércio por grosso de perfumes e de produtos de higiene </t>
  </si>
  <si>
    <t xml:space="preserve">46460 Comércio por grosso de produtos farmacêuticos </t>
  </si>
  <si>
    <t xml:space="preserve">46470 Comércio por grosso de móveis para uso doméstico, carpetes, tapetes e artigos de iluminação </t>
  </si>
  <si>
    <t xml:space="preserve">46480 Comércio por grosso de relógios e de artigos de ourivesaria e joalharia </t>
  </si>
  <si>
    <t xml:space="preserve">4649 Outro comércio por grosso de bens de consumo </t>
  </si>
  <si>
    <t xml:space="preserve">46491 Comércio por grosso de artigos de papelaria </t>
  </si>
  <si>
    <t xml:space="preserve">46492 Comércio por grosso de livros, revistas e jornais </t>
  </si>
  <si>
    <t xml:space="preserve">46493 Comércio por grosso de brinquedos, jogos e artigos de desporto </t>
  </si>
  <si>
    <t xml:space="preserve">46494 Outro comércio por grosso de bens de consumo, n.e. </t>
  </si>
  <si>
    <t xml:space="preserve">465 Comércio por grosso de equipamento das tecnologias de informação e comunicação ( TIC) </t>
  </si>
  <si>
    <t xml:space="preserve">46510 Comércio por grosso de computadores, equipamentos periféricos e programas informáticos </t>
  </si>
  <si>
    <t xml:space="preserve">46520 Comércio por grosso de equipamentos electrónicos, de telecomunicações e suas partes </t>
  </si>
  <si>
    <t xml:space="preserve">466 Comércio por grosso de outras máquinas, equipamentos e suas partes </t>
  </si>
  <si>
    <t xml:space="preserve">46610 Comércio por grosso de máquinas e equipamentos, agrícolas </t>
  </si>
  <si>
    <t xml:space="preserve">46620 Comércio por grosso de máquinas-ferramentas </t>
  </si>
  <si>
    <t xml:space="preserve">46630 Comércio por grosso de máquinas para a indústria extractiva, construção e engenharia civil </t>
  </si>
  <si>
    <t xml:space="preserve">46640 Comércio por grosso de máquinas para a indústria têxtil, máquinas de costura e de tricotar </t>
  </si>
  <si>
    <t xml:space="preserve">46650 Comércio por grosso de mobiliário de escritório </t>
  </si>
  <si>
    <t xml:space="preserve">46660 Comércio por grosso de outras máquinas e material de escritório </t>
  </si>
  <si>
    <t xml:space="preserve">46690 Comércio por grosso de outras máquinas e equipamentos </t>
  </si>
  <si>
    <t xml:space="preserve">467 Comércio por grosso de combustíveis, metais, materiais de construção, ferragens e outros produtos n.e. </t>
  </si>
  <si>
    <t xml:space="preserve">4671 Comércio por grosso de combustíveis sólidos, líquidos, gasosos e produtos derivados </t>
  </si>
  <si>
    <t xml:space="preserve">46711 Comércio por grosso de produtos petrolíferos </t>
  </si>
  <si>
    <t xml:space="preserve">46712 Comércio por grosso de combustíveis sólidos, líquidos e gasosos, não derivados do petróleo </t>
  </si>
  <si>
    <t xml:space="preserve">46720 Comércio por grosso de minérios e de metais </t>
  </si>
  <si>
    <t xml:space="preserve">4673 Comércio por grosso de madeira, de materiais de construção e equipamento sanitário </t>
  </si>
  <si>
    <t xml:space="preserve">46731 Comércio por grosso de madeira em bruto e de produtos derivados </t>
  </si>
  <si>
    <t xml:space="preserve">46732 Comércio por grosso de materiais de construção (excepto madeira) e equipamento sanitário </t>
  </si>
  <si>
    <t xml:space="preserve">46740 Comércio por grosso de ferragens, ferramentas manuais e artigos para canalizações e aquecimento </t>
  </si>
  <si>
    <t xml:space="preserve">46750 Comércio por grosso de produtos químicos </t>
  </si>
  <si>
    <t xml:space="preserve">4676 Comércio por grosso de outros bens intermédios </t>
  </si>
  <si>
    <t xml:space="preserve">46761 Comércio por grosso de fibras têxteis naturais, artificiais e sintéticas </t>
  </si>
  <si>
    <t xml:space="preserve">46762 Comércio por grosso de outros bens intermédios, n.e. </t>
  </si>
  <si>
    <t xml:space="preserve">4677 Comércio por grosso de desperdícios e sucata </t>
  </si>
  <si>
    <t xml:space="preserve">46771 Comércio por grosso de sucatas e de desperdícios metálicos </t>
  </si>
  <si>
    <t xml:space="preserve">46772 Comércio por grosso de desperdícios têxteis, de cartão e papéis velhos </t>
  </si>
  <si>
    <t xml:space="preserve">46773 Comércio por grosso de desperdícios de materiais, n.e. </t>
  </si>
  <si>
    <t xml:space="preserve">46900 Comércio por grosso não especializado </t>
  </si>
  <si>
    <t xml:space="preserve">471 Comércio a retalho em estabelecimentos não especializados </t>
  </si>
  <si>
    <t xml:space="preserve">4711 Comércio a retalho em estabelecimentos não especializados, com predominância de produtos alimentares, bebidas ou tabaco </t>
  </si>
  <si>
    <t xml:space="preserve">47111 Comércio a retalho em supermercados e hipermercados </t>
  </si>
  <si>
    <t xml:space="preserve">47112 Comércio a retalho em outros estabelecimentos não especializados, com predominância de produtos alimentares, bebidas ou tabaco </t>
  </si>
  <si>
    <t xml:space="preserve">4719 Comércio a retalho em estabelecimentos não especializados, sem predominância de produtos alimentares, bebidas ou tabaco </t>
  </si>
  <si>
    <t xml:space="preserve">47191 Comércio a retalho não especializado, sem predominância de produtos alimentares, bebidas ou tabaco, em grandes armazéns e similares </t>
  </si>
  <si>
    <t xml:space="preserve">47192 Comércio a retalho em outros estabelecimentos não especializados, sem predominância de produtos alimentares, bebidas ou tabaco </t>
  </si>
  <si>
    <t xml:space="preserve">472 Comércio a retalho de produtos alimentares, bebidas e tabaco, em estabelecimentos especializados </t>
  </si>
  <si>
    <t xml:space="preserve">47210 Comércio a retalho de frutas e produtos hortícolas, em estabelecimentos especializados </t>
  </si>
  <si>
    <t xml:space="preserve">47220 Comércio a retalho de carne e produtos à base de carne, em estabelecimentos especializados </t>
  </si>
  <si>
    <t xml:space="preserve">47230 Comércio a retalho de peixe, crustáceos e moluscos, em estabelecimentos especializados </t>
  </si>
  <si>
    <t xml:space="preserve">47240 Comércio a retalho de pão, de produtos de pastelaria e de confeitaria, em estabelecimentos especializados </t>
  </si>
  <si>
    <t xml:space="preserve">47250 Comércio a retalho de bebidas, em estabelecimentos especializados </t>
  </si>
  <si>
    <t xml:space="preserve">47260 Comércio a retalho de tabaco, em estabelecimentos especializados </t>
  </si>
  <si>
    <t xml:space="preserve">4729 Comércio a retalho de outros produtos alimentares, em estabelecimentos especializados </t>
  </si>
  <si>
    <t xml:space="preserve">47291 Comércio a retalho de leite e de derivados, em estabelecimentos especializados </t>
  </si>
  <si>
    <t xml:space="preserve">47292 Comércio a retalho de produtos alimentares, naturais e dietéticos, em estabelecimentos especializados </t>
  </si>
  <si>
    <t xml:space="preserve">47293 Outro comércio a retalho de produtos alimentares, em estabelecimentos especializados, n.e. </t>
  </si>
  <si>
    <t xml:space="preserve">47300 Comércio a retalho de combustível para veículos a motor, em estabelecimentos especializados </t>
  </si>
  <si>
    <t xml:space="preserve">474 Comércio a retalho de equipamento das tecnologias de informação e comunicação (TIC), em estabelecimentos especializados </t>
  </si>
  <si>
    <t xml:space="preserve">47410 Comércio a retalho de computadores, unidades periféricas e programas informáticos, em estabelecimentos especializados </t>
  </si>
  <si>
    <t xml:space="preserve">47420 Comércio a retalho de equipamento de telecomunicações, em estabelecimentos especializados </t>
  </si>
  <si>
    <t xml:space="preserve">47430 Comércio a retalho de equipamento audiovisual, em estabelecimentos especializados </t>
  </si>
  <si>
    <t xml:space="preserve">475 Comércio a retalho de outro equipamento para uso doméstico, em estabelecimentos especializados </t>
  </si>
  <si>
    <t xml:space="preserve">47510 Comércio a retalho de têxteis, em estabelecimentos especializados </t>
  </si>
  <si>
    <t xml:space="preserve">4752 Comércio a retalho de ferragens, tintas, vidros, equipamento sanitário, ladrilhos e similares, em estabelecimentos especializados </t>
  </si>
  <si>
    <t xml:space="preserve">47521 Comércio a retalho de ferragens e de vidro plano, em estabelecimentos especializados </t>
  </si>
  <si>
    <t xml:space="preserve">47522 Comércio a retalho de tintas, vernizes e produtos similares, em estabelecimentos especializados </t>
  </si>
  <si>
    <t xml:space="preserve">47523 Comércio a retalho de material de bricolage, equipamento sanitário, ladrilhos e materiais similares, em estabelecimentos especializados </t>
  </si>
  <si>
    <t xml:space="preserve">47530 Comércio a retalho de carpetes, tapetes, cortinados e revestimentos para paredes e pavimentos, em estabelecimentos especializados </t>
  </si>
  <si>
    <t xml:space="preserve">47540 Comércio a retalho de electrodomésticos, em estabelecimentos especializados </t>
  </si>
  <si>
    <t>4759 Comércio a retalho de móveis, de artigos de iluminação e de outros artigos para o lar, em estabelecimentos especializados</t>
  </si>
  <si>
    <t xml:space="preserve">47591 Comércio a retalho de mobiliário e artigos de iluminação, em estabelecimentos especializados </t>
  </si>
  <si>
    <t xml:space="preserve">47592 Comércio a retalho de louças, cutelaria e de outros artigos similares para uso doméstico, em estabelecimentos especializados </t>
  </si>
  <si>
    <t xml:space="preserve">47593 Comércio a retalho de outros artigos para o lar, n.e., em estabelecimentos especializados </t>
  </si>
  <si>
    <t xml:space="preserve">476 Comércio a retalho de bens culturais e recreativos, em estabelecimentos especializados </t>
  </si>
  <si>
    <t xml:space="preserve">47610 Comércio a retalho de livros, em estabelecimentos especializados </t>
  </si>
  <si>
    <t xml:space="preserve">47620 Comércio a retalho de jornais, revistas e artigos de papelaria, em estabelecimentos especializados </t>
  </si>
  <si>
    <t xml:space="preserve">47630 Comércio a retalho de discos, CD, DVD, cassetes e similares, em estabelecimentos especializados </t>
  </si>
  <si>
    <t xml:space="preserve">47640 Comércio a retalho de artigos de desporto, de campismo e lazer, em estabelecimentos especializados </t>
  </si>
  <si>
    <t xml:space="preserve">47650 Comércio a retalho de jogos e brinquedos, em estabelecimentos especializados </t>
  </si>
  <si>
    <t xml:space="preserve">477 Comércio a retalho de outros produtos, em estabelecimentos especializados </t>
  </si>
  <si>
    <t xml:space="preserve">4771 Comércio a retalho de vestuário, em estabelecimentos especializados </t>
  </si>
  <si>
    <t xml:space="preserve">47711 Comércio a retalho de vestuário para adultos, em estabelecimentos especializados </t>
  </si>
  <si>
    <t xml:space="preserve">47712 Comércio a retalho de vestuário para bebés e crianças, em estabelecimentos especializados </t>
  </si>
  <si>
    <t xml:space="preserve">4772 Comércio a retalho de calçado e artigos de couro, em estabelecimentos especializados </t>
  </si>
  <si>
    <t xml:space="preserve">47721 Comércio a retalho de calçado, em estabelecimentos especializados </t>
  </si>
  <si>
    <t xml:space="preserve">47722 Comércio a retalho de marroquinaria e artigos de viagem, em estabelecimentos especializados </t>
  </si>
  <si>
    <t xml:space="preserve">47730 Comércio a retalho de produtos farmacêuticos, em estabelecimentos especializados </t>
  </si>
  <si>
    <t xml:space="preserve">47740 Comércio a retalho de produtos médicos e ortopédicos, em estabelecimentos especializados </t>
  </si>
  <si>
    <t xml:space="preserve">47750 Comércio a retalho de produtos cosméticos e de higiene, em estabelecimentos especializados </t>
  </si>
  <si>
    <t xml:space="preserve">4776 Comércio a retalho de flores, plantas, sementes, fertilizantes, animais de companhia e respectivos alimentos, em estabelecimentos especializados </t>
  </si>
  <si>
    <t xml:space="preserve">47761 Comércio a retalho de flores, plantas, sementes e fertilizantes, em estabelecimentos especializados </t>
  </si>
  <si>
    <t xml:space="preserve">47762 Comércio a retalho de animais de companhia e respectivos alimentos, em estabelecimentos especializados </t>
  </si>
  <si>
    <t xml:space="preserve">47770 Comércio a retalho de relógios e de artigos de ourivesaria e joalharia, em estabelecimentos especializados </t>
  </si>
  <si>
    <t xml:space="preserve">4778 Comércio a retalho de outros produtos novos, em estabelecimentos especializados </t>
  </si>
  <si>
    <t xml:space="preserve">47781 Comércio a retalho de máquinas e de outro material de escritório, em estabelecimentos especializados </t>
  </si>
  <si>
    <t xml:space="preserve">47782 Comércio a retalho de material óptico, fotográfico, cinematográfico e de instrumentos de precisão, em estabelecimentos especializados </t>
  </si>
  <si>
    <t xml:space="preserve">47783 Comércio a retalho de combustíveis para uso doméstico, em estabelecimentos especializados </t>
  </si>
  <si>
    <t xml:space="preserve">47784 Comércio a retalho de outros produtos novos, em estabelecimentos especializados, n.e. </t>
  </si>
  <si>
    <t xml:space="preserve">47790 Comércio a retalho de artigos em segunda mão, em estabelecimentos especializados </t>
  </si>
  <si>
    <t xml:space="preserve">478 Comércio a retalho em bancas, feiras e unidades móveis de venda </t>
  </si>
  <si>
    <t xml:space="preserve">47810 Comércio a retalho em bancas, feiras e unidades móveis de venda, de produtos alimentares, bebidas e tabaco </t>
  </si>
  <si>
    <t>47820 Comércio a retalho em bancas, feiras e unidades móveis de venda, de têxteis, vestuário, calçado, malas e similares</t>
  </si>
  <si>
    <t xml:space="preserve">47890 Comércio a retalho em bancas, feiras e unidades móveis de venda, de outros produtos </t>
  </si>
  <si>
    <t xml:space="preserve">479 Comércio a retalho não efectuado em estabelecimentos, bancas, feiras ou unidades móveis de venda </t>
  </si>
  <si>
    <t xml:space="preserve">47910 Comércio a retalho por correspondência ou via Internet </t>
  </si>
  <si>
    <t xml:space="preserve">47990 Comércio a retalho por outros métodos, não efectuado em estabelecimentos, bancas, feiras ou unidades móveis de venda </t>
  </si>
  <si>
    <t xml:space="preserve">49100 Transporte interurbano de passageiros por caminho-de-ferro </t>
  </si>
  <si>
    <t xml:space="preserve">49200 Transporte de mercadorias por caminho-de-ferro </t>
  </si>
  <si>
    <t xml:space="preserve">493 Outros transportes terrestres de passageiros </t>
  </si>
  <si>
    <t xml:space="preserve">49310 Transportes terrestres, urbanos e suburbanos, de passageiros </t>
  </si>
  <si>
    <t xml:space="preserve">49320 Transporte ocasional de passageiros em veículos ligeiros </t>
  </si>
  <si>
    <t xml:space="preserve">4939 Outros transportes terrestres de passageiros, n.e </t>
  </si>
  <si>
    <t xml:space="preserve">49391 Transporte interurbano em autocarros </t>
  </si>
  <si>
    <t xml:space="preserve">49392 Outros transportes terrestres de passageiros diversos, n.e </t>
  </si>
  <si>
    <t xml:space="preserve">494 Transportes rodoviários de mercadorias e actividades de mudanças </t>
  </si>
  <si>
    <t xml:space="preserve">49410 Transportes rodoviários de mercadorias </t>
  </si>
  <si>
    <t xml:space="preserve">49420 Actividades de mudanças, por via rodoviária </t>
  </si>
  <si>
    <t xml:space="preserve">49500 Transportes por oleodutos ou gasodutos </t>
  </si>
  <si>
    <t xml:space="preserve">5010 Transportes marítimos de passageiros </t>
  </si>
  <si>
    <t xml:space="preserve">50101 Transportes marítimos não costeiros de passageiros </t>
  </si>
  <si>
    <t xml:space="preserve">50102 Transportes costeiros e locais de passageiros </t>
  </si>
  <si>
    <t xml:space="preserve">50200 Transportes marítimos de mercadorias </t>
  </si>
  <si>
    <t xml:space="preserve">50300 Transportes de passageiros por vias navegáveis interiores </t>
  </si>
  <si>
    <t xml:space="preserve">51100 Transportes aéreos de passageiros </t>
  </si>
  <si>
    <t xml:space="preserve">512 Transportes aéreos de mercadorias e transportes espaciais </t>
  </si>
  <si>
    <t xml:space="preserve">51210 Transportes aéreos de mercadorias </t>
  </si>
  <si>
    <t xml:space="preserve">51220 Transportes espaciais </t>
  </si>
  <si>
    <t xml:space="preserve">5210 Armazenagem </t>
  </si>
  <si>
    <t xml:space="preserve">52101 Armazenagem frigorífica </t>
  </si>
  <si>
    <t xml:space="preserve">52102 Armazenagem não frigorífica </t>
  </si>
  <si>
    <t xml:space="preserve">522 Actividades auxiliares dos transportes </t>
  </si>
  <si>
    <t xml:space="preserve">5221 Actividades auxiliares e de gestão de infra-estruturas dos transportes terrestres </t>
  </si>
  <si>
    <t xml:space="preserve">52211 Gestão de infra-estruturas dos transportes terrestres </t>
  </si>
  <si>
    <t xml:space="preserve">52212 Assistência a veículos na estrada </t>
  </si>
  <si>
    <t xml:space="preserve">52213 Outras actividades auxiliares dos transportes terrestres </t>
  </si>
  <si>
    <t xml:space="preserve">52220 Actividades auxiliares dos transportes por água </t>
  </si>
  <si>
    <t xml:space="preserve">52230 Actividades auxiliares dos transportes aéreos </t>
  </si>
  <si>
    <t xml:space="preserve">52240 Manuseamento de carga </t>
  </si>
  <si>
    <t xml:space="preserve">5229 Actividades dos agentes transitários, aduaneiros e de outras actividades de apoio ao transporte </t>
  </si>
  <si>
    <t xml:space="preserve">52291 Organização do transporte </t>
  </si>
  <si>
    <t xml:space="preserve">52292 Agentes aduaneiros e similares de apoio ao transporte </t>
  </si>
  <si>
    <t xml:space="preserve">53100 Actividades postais sujeitas a obrigações do serviço universal </t>
  </si>
  <si>
    <t xml:space="preserve">53200 Outras actividades postais e de courier </t>
  </si>
  <si>
    <t xml:space="preserve">551 Estabelecimentos hoteleiros </t>
  </si>
  <si>
    <t xml:space="preserve">5511 Estabelecimentos hoteleiros com restaurante </t>
  </si>
  <si>
    <t xml:space="preserve">55111 Hotéis com restaurante </t>
  </si>
  <si>
    <t xml:space="preserve">55112 Pensões com restaurante </t>
  </si>
  <si>
    <t xml:space="preserve">55113 Estalagens com restaurante </t>
  </si>
  <si>
    <t xml:space="preserve">55114 Pousadas com restaurante </t>
  </si>
  <si>
    <t xml:space="preserve">55115 Motéis com restaurante </t>
  </si>
  <si>
    <t xml:space="preserve">55116 Hotéis-Apartamentos com restaurante </t>
  </si>
  <si>
    <t xml:space="preserve">55117 Aldeamentos turísticos com restaurante </t>
  </si>
  <si>
    <t xml:space="preserve">55118 Apartamentos turísticos com restaurante </t>
  </si>
  <si>
    <t xml:space="preserve">55119 Outros estabelecimentos hoteleiros com restaurante </t>
  </si>
  <si>
    <t xml:space="preserve">5512 Estabelecimentos hoteleiros sem restaurante </t>
  </si>
  <si>
    <t xml:space="preserve">55121 Hotéis sem restaurante </t>
  </si>
  <si>
    <t xml:space="preserve">55122 Pensões sem restaurante </t>
  </si>
  <si>
    <t xml:space="preserve">55123 Apartamentos turísticos sem restaurante </t>
  </si>
  <si>
    <t xml:space="preserve">55124 Outros estabelecimentos hoteleiros sem restaurante </t>
  </si>
  <si>
    <t xml:space="preserve">5520 Residências para férias e outros alojamentos de curta duração </t>
  </si>
  <si>
    <t xml:space="preserve">55201 Alojamento mobilado para turistas </t>
  </si>
  <si>
    <t xml:space="preserve">55202 Turismo no espaço rural </t>
  </si>
  <si>
    <t xml:space="preserve">55203 Colónias e campos de férias </t>
  </si>
  <si>
    <t xml:space="preserve">55204 Outros locais de alojamento de curta duração </t>
  </si>
  <si>
    <t xml:space="preserve">55300 Parques de campismo e de caravanismo </t>
  </si>
  <si>
    <t xml:space="preserve">55900 Outros locais de alojamento </t>
  </si>
  <si>
    <t xml:space="preserve">5610 Restaurantes (inclui actividades de restauração em meios móveis) </t>
  </si>
  <si>
    <t xml:space="preserve">56101 Restaurantes tipo tradicional </t>
  </si>
  <si>
    <t xml:space="preserve">56102 Restaurantes com lugares ao balcão </t>
  </si>
  <si>
    <t xml:space="preserve">56103 Restaurantes sem serviço de mesa </t>
  </si>
  <si>
    <t xml:space="preserve">56104 Restaurantes típicos </t>
  </si>
  <si>
    <t xml:space="preserve">56105 Restaurantes com espaço de dança </t>
  </si>
  <si>
    <t xml:space="preserve">56106 Confecção de refeições prontas a levar para casa </t>
  </si>
  <si>
    <t xml:space="preserve">56107 Restaurantes, n.e. (inclui actividades de restauração em meios móveis) </t>
  </si>
  <si>
    <t xml:space="preserve">562 Fornecimento de refeições para eventos e outras actividades de serviço de refeições </t>
  </si>
  <si>
    <t xml:space="preserve">56210 Fornecimento de refeições para eventos </t>
  </si>
  <si>
    <t xml:space="preserve">56290 Outras actividades de serviço de refeições </t>
  </si>
  <si>
    <t xml:space="preserve">5630 Estabelecimentos de bebidas </t>
  </si>
  <si>
    <t xml:space="preserve">56301 Cafés </t>
  </si>
  <si>
    <t xml:space="preserve">56302 Bares </t>
  </si>
  <si>
    <t xml:space="preserve">56303 Pastelarias e casas de chá </t>
  </si>
  <si>
    <t xml:space="preserve">56304 Outros estabelecimentos de bebidas sem espectáculo </t>
  </si>
  <si>
    <t xml:space="preserve">56305 Estabelecimentos de bebidas com espaço de dança </t>
  </si>
  <si>
    <t xml:space="preserve">581 Edição de livros, de jornais e de outras publicações </t>
  </si>
  <si>
    <t xml:space="preserve">58110 Edição de livros </t>
  </si>
  <si>
    <t xml:space="preserve">58120 Edição de listas destinadas a consulta </t>
  </si>
  <si>
    <t xml:space="preserve">58130 Edição de jornais </t>
  </si>
  <si>
    <t xml:space="preserve">58140 Edição de revistas e de outras publicações periódicas </t>
  </si>
  <si>
    <t xml:space="preserve">58190 Outras actividades de edição </t>
  </si>
  <si>
    <t xml:space="preserve">582 Edição de programas informáticos </t>
  </si>
  <si>
    <t xml:space="preserve">5821 58210 Edição de jogos de computador </t>
  </si>
  <si>
    <t xml:space="preserve">5829 58290 Edição de outros programas informáticos </t>
  </si>
  <si>
    <t xml:space="preserve">591 Actividades cinematográficas, de vídeo e de produção de programas de televisã </t>
  </si>
  <si>
    <t xml:space="preserve">59110 Produção de filmes, de vídeos e de programas de televisão </t>
  </si>
  <si>
    <t xml:space="preserve">59120 Actividades técnicas de pós-produção para filmes, vídeos e programas de televisão </t>
  </si>
  <si>
    <t xml:space="preserve">59130 Distribuição de filmes, de vídeos e de programas de televisão </t>
  </si>
  <si>
    <t xml:space="preserve">59140 Projecção de filmes e de vídeos </t>
  </si>
  <si>
    <t xml:space="preserve">59200 Actividades de gravação de som e edição de música </t>
  </si>
  <si>
    <t xml:space="preserve">60100 Actividades de rádio </t>
  </si>
  <si>
    <t xml:space="preserve">60200 Actividades de televisão </t>
  </si>
  <si>
    <t xml:space="preserve">61100 Actividades de telecomunicações por fio </t>
  </si>
  <si>
    <t xml:space="preserve">61200 Actividades de telecomunicações sem fio </t>
  </si>
  <si>
    <t xml:space="preserve">61300 Actividades de telecomunicações por satélite </t>
  </si>
  <si>
    <t xml:space="preserve">61900 Outras actividades de telecomunicações </t>
  </si>
  <si>
    <t xml:space="preserve">62010 Actividades de programação informática </t>
  </si>
  <si>
    <t xml:space="preserve">62020 Actividades de consultoria em informática </t>
  </si>
  <si>
    <t xml:space="preserve">62030 Gestão e exploração de equipamento informático </t>
  </si>
  <si>
    <t xml:space="preserve">62090 Outras actividades relacionadas com as tecnologias da informação e informática </t>
  </si>
  <si>
    <t xml:space="preserve">631 Actividades de processamento de dados, domiciliação de informação e actividades relacionadas; portais Web </t>
  </si>
  <si>
    <t xml:space="preserve">63110 Actividades de processamento de dados, domiciliação de informação e actividades relacionadas </t>
  </si>
  <si>
    <t xml:space="preserve">63120 Portais Web </t>
  </si>
  <si>
    <t xml:space="preserve">639 Outras actividades dos serviços de informação </t>
  </si>
  <si>
    <t xml:space="preserve">63910 Actividades de agências de notícias </t>
  </si>
  <si>
    <t xml:space="preserve">63990 Outras actividades dos serviços de informação, n.e. </t>
  </si>
  <si>
    <t xml:space="preserve">641 Intermediação monetária </t>
  </si>
  <si>
    <t xml:space="preserve">64110 Banco central </t>
  </si>
  <si>
    <t xml:space="preserve">64190 Outra intermediação monetária </t>
  </si>
  <si>
    <t xml:space="preserve">6420 Actividades das sociedades gestoras de participações sociais </t>
  </si>
  <si>
    <t xml:space="preserve">64201 Actividades das sociedades gestoras de participações sociais financeiras </t>
  </si>
  <si>
    <t xml:space="preserve">64202 Actividades das sociedades gestoras de participações sociais não financeiras </t>
  </si>
  <si>
    <t xml:space="preserve">64300 Trusts, fundos e entidades financeiras similares </t>
  </si>
  <si>
    <t xml:space="preserve">649 Outras actividades de serviços financeiros, excepto seguros e fundos de pensões </t>
  </si>
  <si>
    <t xml:space="preserve">64910 Actividades de locação financeira </t>
  </si>
  <si>
    <t xml:space="preserve">6492 Outras actividades de crédito </t>
  </si>
  <si>
    <t xml:space="preserve">64921 Actividades das instituições financeiras de crédito </t>
  </si>
  <si>
    <t xml:space="preserve">64922 Actividades das sociedades financeiras para aquisições a crédito </t>
  </si>
  <si>
    <t xml:space="preserve">64923 Outras actividades de crédito, n.e. </t>
  </si>
  <si>
    <t xml:space="preserve">6499 Outras actividades de serviços financeiros n.e., excepto seguros e fundos de pensões </t>
  </si>
  <si>
    <t xml:space="preserve">64991 Actividades de factoring </t>
  </si>
  <si>
    <t xml:space="preserve">64992 Outras actividades de serviços financeiros diversos , n.e.,excepto seguros e fundos de pensões </t>
  </si>
  <si>
    <t xml:space="preserve">651 Seguros </t>
  </si>
  <si>
    <t xml:space="preserve">6511 Seguros de vida e outras actividades complementares de segurança social </t>
  </si>
  <si>
    <t xml:space="preserve">65111 Seguros de vida </t>
  </si>
  <si>
    <t xml:space="preserve">65112 Outras actividades complementares de segurança social </t>
  </si>
  <si>
    <t xml:space="preserve">65120 Seguros não vida </t>
  </si>
  <si>
    <t xml:space="preserve">65200 Resseguros </t>
  </si>
  <si>
    <t xml:space="preserve">65300 Fundos de pensões e regimes profissionais complementares </t>
  </si>
  <si>
    <t xml:space="preserve">661 Actividades auxiliares de serviços financeiros, excepto seguros e fundos de pensões </t>
  </si>
  <si>
    <t xml:space="preserve">66110 Administração de mercados financeiros </t>
  </si>
  <si>
    <t xml:space="preserve">66120 Actividades de negociação por conta de terceiros em valores mobiliários e outros instrumentos financeiros </t>
  </si>
  <si>
    <t xml:space="preserve">66190 Outras actividades auxiliares de serviços financeiros, excepto seguros e fundos de pensões </t>
  </si>
  <si>
    <t xml:space="preserve">662 Actividades auxiliares de seguros e de fundos de pensões </t>
  </si>
  <si>
    <t xml:space="preserve">66210 Actividades de avaliação de riscos e danos </t>
  </si>
  <si>
    <t xml:space="preserve">66220 Actividades de mediadores de seguros </t>
  </si>
  <si>
    <t xml:space="preserve">66290 Outras actividades auxiliares de seguros e fundos de pensões </t>
  </si>
  <si>
    <t xml:space="preserve">66300 Actividades de gestão de fundos </t>
  </si>
  <si>
    <t xml:space="preserve">68100 Compra e venda de bens imobiliários </t>
  </si>
  <si>
    <t xml:space="preserve">68200 Arrendamento de bens imobiliários </t>
  </si>
  <si>
    <t xml:space="preserve">683 Actividades imobiliárias por conta de outrem </t>
  </si>
  <si>
    <t xml:space="preserve">6831 Mediação e avaliação imobiliária </t>
  </si>
  <si>
    <t xml:space="preserve">68311 Actividades de mediação imobiliária </t>
  </si>
  <si>
    <t xml:space="preserve">68312 Actividades de angariação imobiliária </t>
  </si>
  <si>
    <t xml:space="preserve">68313 Actividades de avaliação imobiliária </t>
  </si>
  <si>
    <t xml:space="preserve">6832 Administração de imóveis por conta de outrem; administração de condomínios </t>
  </si>
  <si>
    <t xml:space="preserve">68321 Administração de imóveis por conta de outrem </t>
  </si>
  <si>
    <t xml:space="preserve">68322 Administração de condomínios </t>
  </si>
  <si>
    <t xml:space="preserve">6910 Actividades jurídicas e dos cartórios notariais </t>
  </si>
  <si>
    <t xml:space="preserve">69101 Actividades jurídicas </t>
  </si>
  <si>
    <t xml:space="preserve">69102 Actividades dos cartórios notariais </t>
  </si>
  <si>
    <t xml:space="preserve">69200 Actividades de contabilidade e auditoria; consultoria fiscal </t>
  </si>
  <si>
    <t xml:space="preserve">70100 Actividades das sedes sociais </t>
  </si>
  <si>
    <t xml:space="preserve">702 Actividades de consultoria para os negócios e a gestão </t>
  </si>
  <si>
    <t xml:space="preserve">70210 Actividades de relações públicas e comunicação </t>
  </si>
  <si>
    <t xml:space="preserve">70220 Outras actividades de consultoria para os negócios e a gestão </t>
  </si>
  <si>
    <t xml:space="preserve">711 Actividades de arquitectura, de engenharia e técnicas afins </t>
  </si>
  <si>
    <t xml:space="preserve">71110 Actividades de arquitectura </t>
  </si>
  <si>
    <t xml:space="preserve">71120 Actividades de engenharia e técnicas afins </t>
  </si>
  <si>
    <t xml:space="preserve">71200 Actividades de ensaios e análises técnicas </t>
  </si>
  <si>
    <t xml:space="preserve">721 Investigação e desenvolvimento das ciências físicas e naturais </t>
  </si>
  <si>
    <t xml:space="preserve">72110 Investigação e desenvolvimento em biotecnologia </t>
  </si>
  <si>
    <t xml:space="preserve">72190 Outra investigação e desenvolvimento das ciências físicas e naturais </t>
  </si>
  <si>
    <t xml:space="preserve">72200 Investigação e desenvolvimento das ciências sociais e humanas </t>
  </si>
  <si>
    <t xml:space="preserve">731 Publicidade </t>
  </si>
  <si>
    <t xml:space="preserve">73110 Agências de publicidade </t>
  </si>
  <si>
    <t xml:space="preserve">73120 Actividades de representação nos meios de comunicação </t>
  </si>
  <si>
    <t xml:space="preserve">73200 Estudos de mercado e sondagens de opinião </t>
  </si>
  <si>
    <t xml:space="preserve">74100 Actividades de design </t>
  </si>
  <si>
    <t xml:space="preserve">74200 Actividades fotográficas </t>
  </si>
  <si>
    <t xml:space="preserve">74300 Actividades de tradução e interpretação </t>
  </si>
  <si>
    <t xml:space="preserve">74900 Outras actividades de consultoria, científicas, técnicas e similares, n.e. </t>
  </si>
  <si>
    <t xml:space="preserve">75000 Actividades veterinárias </t>
  </si>
  <si>
    <t xml:space="preserve">771 Aluguer de veículos automóveis </t>
  </si>
  <si>
    <t xml:space="preserve">77110 Aluguer de veículos automóveis ligeiros </t>
  </si>
  <si>
    <t xml:space="preserve">77120 Aluguer de veículos automóveis pesados </t>
  </si>
  <si>
    <t xml:space="preserve">772 Aluguer de bens de uso pessoal e doméstico </t>
  </si>
  <si>
    <t xml:space="preserve">77210 Aluguer de bens recreativos e desportivos </t>
  </si>
  <si>
    <t xml:space="preserve">77220 Aluguer de videocassetes e discos </t>
  </si>
  <si>
    <t xml:space="preserve">77290 Aluguer de outros bens de uso pessoal e doméstico </t>
  </si>
  <si>
    <t xml:space="preserve">773 Aluguer de outras máquinas e equipamentos </t>
  </si>
  <si>
    <t xml:space="preserve">77310 Aluguer de máquinas e equipamentos agrícolas </t>
  </si>
  <si>
    <t xml:space="preserve">77320 Aluguer de máquinas e equipamentos para a construção e engenharia civil </t>
  </si>
  <si>
    <t xml:space="preserve">77330 Aluguer de máquinas e equipamentos de escritório (inclui computadores) </t>
  </si>
  <si>
    <t xml:space="preserve">77340 Aluguer de meios de transporte marítimo e fluvial </t>
  </si>
  <si>
    <t xml:space="preserve">77350 Aluguer de meios de transporte aéreo </t>
  </si>
  <si>
    <t xml:space="preserve">77390 Aluguer de outras máquinas e equipamentos, n.e. </t>
  </si>
  <si>
    <t xml:space="preserve">77400 Locação de propriedade intelectual e produtos similares, excepto direitos de autor </t>
  </si>
  <si>
    <t xml:space="preserve">78100 Actividades das empresas de selecção e colocação de pessoal </t>
  </si>
  <si>
    <t xml:space="preserve">78200 Actividades das empresas de trabalho temporário </t>
  </si>
  <si>
    <t xml:space="preserve">78300 Outro fornecimento de recursos humanos </t>
  </si>
  <si>
    <t xml:space="preserve">791 Agências de viagem e operadores turísticos </t>
  </si>
  <si>
    <t xml:space="preserve">79110 Actividades das agências de viagem </t>
  </si>
  <si>
    <t xml:space="preserve">79120 Actividades dos operadores turísticos </t>
  </si>
  <si>
    <t xml:space="preserve">79900 Outros serviços de reservas e actividades relacionadas </t>
  </si>
  <si>
    <t xml:space="preserve">80100 Actividades de segurança privada </t>
  </si>
  <si>
    <t xml:space="preserve">80200 Actividades relacionadas com sistemas de segurança </t>
  </si>
  <si>
    <t xml:space="preserve">80300 Actividades de investigação </t>
  </si>
  <si>
    <t xml:space="preserve">81100 Actividades combinadas de apoio aos edifícios </t>
  </si>
  <si>
    <t xml:space="preserve">812 Actividades de limpeza </t>
  </si>
  <si>
    <t xml:space="preserve">81210 Actividades de limpeza geral em edifícios </t>
  </si>
  <si>
    <t xml:space="preserve">81220 Outras actividades de limpeza em edifícios e em equipamentos industriais </t>
  </si>
  <si>
    <t xml:space="preserve">8129 Outras actividades de limpeza </t>
  </si>
  <si>
    <t xml:space="preserve">81291 Actividades de desinfecção, desratização e similares </t>
  </si>
  <si>
    <t xml:space="preserve">81292 Outras actividades de limpeza, n.e. </t>
  </si>
  <si>
    <t xml:space="preserve">81300 Actividades de plantação e manutenção de jardins </t>
  </si>
  <si>
    <t xml:space="preserve">821 Actividades de serviços administrativos e de apoio </t>
  </si>
  <si>
    <t xml:space="preserve">82110 Actividades combinadas de serviços administrativos </t>
  </si>
  <si>
    <t xml:space="preserve">82190 Execução de fotocópias, preparação de documentos e outras actividades especializadas de apoio administrativo </t>
  </si>
  <si>
    <t xml:space="preserve">82200 Actividades dos centros de chamadas </t>
  </si>
  <si>
    <t xml:space="preserve">82300 Organização de feiras, congressos e outros eventos similares </t>
  </si>
  <si>
    <t xml:space="preserve">829 Actividades de serviços de apoio prestados às empresas, n.e. </t>
  </si>
  <si>
    <t xml:space="preserve">82910 Actividades de cobranças e avaliação de crédito </t>
  </si>
  <si>
    <t xml:space="preserve">8292 Actividades de embalagem </t>
  </si>
  <si>
    <t xml:space="preserve">82921 Engarrafamento de gases </t>
  </si>
  <si>
    <t xml:space="preserve">82922 Outras actividades de embalagem </t>
  </si>
  <si>
    <t xml:space="preserve">82990 Outras actividades de serviços de apoio prestados às empresas, n.e. </t>
  </si>
  <si>
    <t xml:space="preserve">841 Administração Pública em geral, económica e social </t>
  </si>
  <si>
    <t xml:space="preserve">8411 Administração Pública em geral </t>
  </si>
  <si>
    <t xml:space="preserve">84111 Administração Central </t>
  </si>
  <si>
    <t xml:space="preserve">84112 Administração Regional Autónoma </t>
  </si>
  <si>
    <t xml:space="preserve">84113 Administração Local </t>
  </si>
  <si>
    <t xml:space="preserve">84114 Actividades de apoio à administração pública </t>
  </si>
  <si>
    <t xml:space="preserve">8412 Administração Pública - actividades de saúde, educação, culturais e sociais, excepto segurança social obrigatória </t>
  </si>
  <si>
    <t xml:space="preserve">84121 Administração Pública - actividades de saúde </t>
  </si>
  <si>
    <t xml:space="preserve">84122 Administração Pública - actividades de educação </t>
  </si>
  <si>
    <t>84123 Administração Pública - actividades da cultura, desporto, recreativas, ambiente, habitação e de outras actividades sociais, excepto segurança social obrigatória</t>
  </si>
  <si>
    <t xml:space="preserve">84130 Administração Pública - actividades económicas </t>
  </si>
  <si>
    <t xml:space="preserve">842 Negócios Estrangeiros, Defesa, Justiça, Segurança, Ordem Pública e Protecção Civil </t>
  </si>
  <si>
    <t xml:space="preserve">84210 Negócios Estrangeiros </t>
  </si>
  <si>
    <t xml:space="preserve">84220 Actividades de Defesa </t>
  </si>
  <si>
    <t xml:space="preserve">84230 Actividades de Justiça </t>
  </si>
  <si>
    <t xml:space="preserve">84240 Actividades de Segurança e Ordem Pública </t>
  </si>
  <si>
    <t xml:space="preserve">84250 Actividades de Protecção Civil </t>
  </si>
  <si>
    <t xml:space="preserve">84300 Actividades de Segurança Social Obrigatória </t>
  </si>
  <si>
    <t xml:space="preserve">85100 Educação pré-escolar </t>
  </si>
  <si>
    <t xml:space="preserve">8520 Ensino básico (1º e 2º Ciclos) </t>
  </si>
  <si>
    <t xml:space="preserve">85201 Ensino básico (1º Ciclo) </t>
  </si>
  <si>
    <t xml:space="preserve">85202 Ensino básico (2º Ciclo) </t>
  </si>
  <si>
    <t xml:space="preserve">853 Ensinos básico (3º Ciclo) e secundário </t>
  </si>
  <si>
    <t xml:space="preserve">85310 Ensinos básico (3º Ciclo) e secundário geral </t>
  </si>
  <si>
    <t xml:space="preserve">85320 Ensinos secundário tecnológico, artístico e profissional </t>
  </si>
  <si>
    <t xml:space="preserve">854 Ensinos pós-secundário não superior e superior </t>
  </si>
  <si>
    <t xml:space="preserve">85410 Ensino pós-secundário não superior </t>
  </si>
  <si>
    <t xml:space="preserve">85420 Ensino superior </t>
  </si>
  <si>
    <t xml:space="preserve">855 Outras actividades educativas </t>
  </si>
  <si>
    <t xml:space="preserve">85510 Ensinos desportivo e recreativo </t>
  </si>
  <si>
    <t xml:space="preserve">85520 Ensino de actividades culturais </t>
  </si>
  <si>
    <t xml:space="preserve">85530 Escolas de condução e pilotagem </t>
  </si>
  <si>
    <t xml:space="preserve">8559 Formação profissional, escolas de línguas e outras actividades educativas </t>
  </si>
  <si>
    <t xml:space="preserve">85591 Formação profissional </t>
  </si>
  <si>
    <t xml:space="preserve">85592 Escolas de línguas </t>
  </si>
  <si>
    <t xml:space="preserve">85593 Outras actividades educativas, n.e. </t>
  </si>
  <si>
    <t xml:space="preserve">85600 Actividades de serviços de apoio à educação </t>
  </si>
  <si>
    <t xml:space="preserve">86100 Actividades dos estabelecimentos de saúde com internamento </t>
  </si>
  <si>
    <t xml:space="preserve">862 Actividades de prática clínica em ambulatório, de medicina dentária e de odontologia </t>
  </si>
  <si>
    <t xml:space="preserve">86210 Actividades de prática medica de clínica geral, em ambulatório </t>
  </si>
  <si>
    <t xml:space="preserve">86220 Actividades de prática medica de clínica especializada, em ambulatório </t>
  </si>
  <si>
    <t xml:space="preserve">86230 Actividades de medicina dentária e odontologia </t>
  </si>
  <si>
    <t xml:space="preserve">8690 Outras actividades de saúde humana </t>
  </si>
  <si>
    <t xml:space="preserve">86901 Laboratórios de análises clínicas </t>
  </si>
  <si>
    <t xml:space="preserve">86902 Actividades de ambulâncias </t>
  </si>
  <si>
    <t xml:space="preserve">86903 Actividades de enfermagem </t>
  </si>
  <si>
    <t xml:space="preserve">86904 Centros de recolha e bancos de órgãos </t>
  </si>
  <si>
    <t xml:space="preserve">86905 Actividades termais </t>
  </si>
  <si>
    <t xml:space="preserve">86906 Outras actividades de saúde humana, n.e. </t>
  </si>
  <si>
    <t xml:space="preserve">87100 Actividades dos estabelecimentos de cuidados continuados integrados, com alojamento </t>
  </si>
  <si>
    <t>87200 Actividades dos estabelecimentos para pessoas com doença do foro mental e do abuso de drogas, com alojamento</t>
  </si>
  <si>
    <t xml:space="preserve">8730 Actividades de apoio social para pessoas idosas e com deficiência, com alojamento </t>
  </si>
  <si>
    <t xml:space="preserve">87301 Actividades de apoio social para pessoas idosas, com alojamento </t>
  </si>
  <si>
    <t xml:space="preserve">87302 Actividades de apoio social para pessoas com deficiência, com alojamento </t>
  </si>
  <si>
    <t xml:space="preserve">8790 Outras actividades de apoio social com alojamento </t>
  </si>
  <si>
    <t xml:space="preserve">87901 Actividades de apoio social para crianças e jovens, com alojamento </t>
  </si>
  <si>
    <t xml:space="preserve">87902 Actividades de apoio social com alojamento, n.e. </t>
  </si>
  <si>
    <t xml:space="preserve">8810 Actividades de apoio social para pessoas idosas e com deficiência, sem alojamento </t>
  </si>
  <si>
    <t xml:space="preserve">88101 Actividades de apoio social para pessoas idosas, sem alojamento </t>
  </si>
  <si>
    <t xml:space="preserve">88102 Actividades de apoio social para pessoas com deficiência, sem alojamento </t>
  </si>
  <si>
    <t xml:space="preserve">889 Outras actividades de apoio social sem alojamento </t>
  </si>
  <si>
    <t xml:space="preserve">88910 Actividades de cuidados para crianças, sem alojamento </t>
  </si>
  <si>
    <t xml:space="preserve">88990 Outras actividades de apoio social sem alojamento, n.e. </t>
  </si>
  <si>
    <t xml:space="preserve">90010 Actividades das artes do espectáculo </t>
  </si>
  <si>
    <t xml:space="preserve">90020 Actividades de apoio às artes do espectáculo </t>
  </si>
  <si>
    <t xml:space="preserve">90030 Criação artística e literária </t>
  </si>
  <si>
    <t xml:space="preserve">90040 Exploração de salas de espectáculos e actividades conexas </t>
  </si>
  <si>
    <t xml:space="preserve">9101 Actividades das bibliotecas e arquivos </t>
  </si>
  <si>
    <t xml:space="preserve">91011 Actividades das bibliotecas </t>
  </si>
  <si>
    <t xml:space="preserve">91012 Actividades dos arquivos </t>
  </si>
  <si>
    <t xml:space="preserve">91020 Actividades dos museus </t>
  </si>
  <si>
    <t xml:space="preserve">91030 Actividades dos sítios e monumentos históricos </t>
  </si>
  <si>
    <t xml:space="preserve">9104 Actividades dos jardins zoológicos, botânicos e aquários e dos parques e reservas naturais </t>
  </si>
  <si>
    <t xml:space="preserve">91041 Actividades dos jardins zoológicos, botânicos e aquários </t>
  </si>
  <si>
    <t xml:space="preserve">91042 Actividade dos parques e reservas naturais </t>
  </si>
  <si>
    <t xml:space="preserve">92000 Lotarias e outros jogos de aposta </t>
  </si>
  <si>
    <t xml:space="preserve">931 Actividades desportivas </t>
  </si>
  <si>
    <t xml:space="preserve">93110 Gestão de instalações desportivas </t>
  </si>
  <si>
    <t xml:space="preserve">93120 Actividades dos clubes desportivos </t>
  </si>
  <si>
    <t xml:space="preserve">93130 Actividades de ginásio (fitness) </t>
  </si>
  <si>
    <t xml:space="preserve">9319 Outras actividades desportivas </t>
  </si>
  <si>
    <t xml:space="preserve">93191 Organismos reguladores das actividades desportivas </t>
  </si>
  <si>
    <t xml:space="preserve">93192 Outras actividades desportivas, n.e. </t>
  </si>
  <si>
    <t xml:space="preserve">932 Actividades de diversão e recreativas </t>
  </si>
  <si>
    <t xml:space="preserve">93210 Actividades dos parques de diversão e temáticos </t>
  </si>
  <si>
    <t xml:space="preserve">9329 Outras actividades de diversão e recreativas </t>
  </si>
  <si>
    <t xml:space="preserve">93291 Actividades tauromáquicas </t>
  </si>
  <si>
    <t xml:space="preserve">93292 Actividades dos portos de recreio (marinas) </t>
  </si>
  <si>
    <t xml:space="preserve">93293 Organização de actividades de animação turística </t>
  </si>
  <si>
    <t xml:space="preserve">93294 Outras actividades de diversão e recreativas, n.e. </t>
  </si>
  <si>
    <t xml:space="preserve">941 Actividades de organizações económicas, patronais e profissionais </t>
  </si>
  <si>
    <t xml:space="preserve">94110 Actividades de organizações económicas e patronais </t>
  </si>
  <si>
    <t xml:space="preserve">94120 Actividades de organizações profissionais </t>
  </si>
  <si>
    <t xml:space="preserve">94200 Actividades de organizações sindicais </t>
  </si>
  <si>
    <t xml:space="preserve">949 Outras actividades de organizações associativas </t>
  </si>
  <si>
    <t xml:space="preserve">94910 Actividades de organizações religiosas </t>
  </si>
  <si>
    <t xml:space="preserve">94920 Actividades de organizações políticas </t>
  </si>
  <si>
    <t xml:space="preserve">9499 Outras actividades de organizações associativas, n.e. </t>
  </si>
  <si>
    <t xml:space="preserve">94991 Associações culturais e recreativas </t>
  </si>
  <si>
    <t xml:space="preserve">94992 Associações de defesa do ambiente </t>
  </si>
  <si>
    <t xml:space="preserve">94993 Associações de juventude e de estudantes </t>
  </si>
  <si>
    <t xml:space="preserve">94994 Associações de pais e encarregados de educação </t>
  </si>
  <si>
    <t xml:space="preserve">94995 Outras actividades associativas, n.e. </t>
  </si>
  <si>
    <t xml:space="preserve">951 Reparação de computadores e de equipamento de comunicação </t>
  </si>
  <si>
    <t xml:space="preserve">95110 Reparação de computadores e de equipamento periférico </t>
  </si>
  <si>
    <t xml:space="preserve">95120 Reparação de equipamento de comunicação </t>
  </si>
  <si>
    <t xml:space="preserve">952 Reparação de bens de uso pessoal e doméstico </t>
  </si>
  <si>
    <t xml:space="preserve">95210 Reparação de televisores e de outros bens de consumo similares </t>
  </si>
  <si>
    <t xml:space="preserve">95220 Reparação de electrodomésticos e de outros equipamentos de uso doméstico e para jardim </t>
  </si>
  <si>
    <t xml:space="preserve">95230 Reparação de calçado e de artigos de couro </t>
  </si>
  <si>
    <t xml:space="preserve">95240 Reparação de mobiliário e similares, de uso doméstico </t>
  </si>
  <si>
    <t xml:space="preserve">95250 Reparação de relógios e de artigos de joalharia </t>
  </si>
  <si>
    <t xml:space="preserve">95290 Reparação de outros bens de uso pessoal e doméstico </t>
  </si>
  <si>
    <t xml:space="preserve">96010 Lavagem e limpeza a seco de têxteis e peles </t>
  </si>
  <si>
    <t xml:space="preserve">9602 Actividades de salões de cabeleireiro e institutos de beleza </t>
  </si>
  <si>
    <t xml:space="preserve">96021 Salões de cabeleireiro </t>
  </si>
  <si>
    <t xml:space="preserve">96022 Institutos de beleza </t>
  </si>
  <si>
    <t xml:space="preserve">96030 Actividades funerárias e conexas </t>
  </si>
  <si>
    <t xml:space="preserve">96040 Actividades de bem-estar físico </t>
  </si>
  <si>
    <t xml:space="preserve">9609 Outras actividades de serviços pessoais, n.e. </t>
  </si>
  <si>
    <t xml:space="preserve">96091 Actividades de tatuagem e similares </t>
  </si>
  <si>
    <t xml:space="preserve">96092 Actividades dos serviços para animais de companhia </t>
  </si>
  <si>
    <t xml:space="preserve">96093 Outras actividades de serviços pessoais diversas, n.e. </t>
  </si>
  <si>
    <t xml:space="preserve">97000 Actividades das famílias empregadoras de pessoal doméstico </t>
  </si>
  <si>
    <t xml:space="preserve">98100 Actividades de produção de bens pelas famílias para uso próprio </t>
  </si>
  <si>
    <t xml:space="preserve">98200 Actividades de produção de serviços pelas famílias para uso próprio </t>
  </si>
  <si>
    <t xml:space="preserve">99000 Actividades dos organismos internacionais e outras instituições extra-territoriais </t>
  </si>
  <si>
    <t>Declarações de compromisso e termo de submissão da candidatura</t>
  </si>
  <si>
    <t>O(s) proponente(s) abaixo assinado(s), solicita(m) a análise do presente candidatura à medida 19.2 do PRODERAM 2020. Compromete(m)-se ainda a inscrever no seu orçamento as verbas necessárias à execução da candidatura, de acordo com os valores e programação indicadas, bem como a cumprir todos os procedimentos legais em matéria de concorrência, ambiente, mercados públicos e rela tivos à publicitação das contribuições financeiras,  quer do FEADER, quer do ORAM.</t>
  </si>
  <si>
    <t>Assinatura (s) do(s) responsável (is) e carimbo da entidade proponente.</t>
  </si>
  <si>
    <t>1.1. Nome ou Denominação Social:</t>
  </si>
  <si>
    <t>1.2. NIF/NIPC</t>
  </si>
  <si>
    <t>1.3. NIFAP:</t>
  </si>
  <si>
    <t>1.4. Tipo de entidade</t>
  </si>
  <si>
    <t>Identificação do Projeto:</t>
  </si>
  <si>
    <t>Calendarização do Projeto:</t>
  </si>
  <si>
    <t xml:space="preserve">13. CLASSIFICAÇÃO DOS INVESTIMENTOS DA OPERAÇÃO (1) - </t>
  </si>
  <si>
    <t>15. ESTRUTURA DOS INVESTIMENTOS ASSOCIADOS À OPERAÇÃO:</t>
  </si>
  <si>
    <t>16. FINANCIAMENTO DA OPERAÇÃO:</t>
  </si>
  <si>
    <t>16.1. ESTRUTURA DE FINANCIAMENTO DA OPERAÇÃO:</t>
  </si>
  <si>
    <t>17. CONDIÇÕES DE ELEGIBILIDADE DA ENTIDADE BENEFICIÁRIA E DA OPERAÇÃO:</t>
  </si>
  <si>
    <t>17.1 TIPO DE BENEFICIÁRIO:</t>
  </si>
  <si>
    <t>17.2 CRITÉRIOS DE ELEGIBILIDADE E OBRIGAÇÕES DOS BENEFICIÁRIOS:</t>
  </si>
  <si>
    <t>17.3 CONDIÇÕES GERAIS DE ELEGIBILIDADE DA OPERAÇÃO</t>
  </si>
  <si>
    <t>18.CONTEÚDO E ORGANIZAÇÃO DOS DOCUMENTOS DO DOSSIER DE CANDIDATURA</t>
  </si>
  <si>
    <t>3.1. N º de matricula:</t>
  </si>
  <si>
    <t>3.2. Código de certidão permanente:</t>
  </si>
  <si>
    <t>3.3. Conservatória do registo:</t>
  </si>
  <si>
    <t>3.4. N º INSS:</t>
  </si>
  <si>
    <t>3.5. Data de constituição:</t>
  </si>
  <si>
    <t>3.6. Data de inicio :</t>
  </si>
  <si>
    <t>5. CONTACTOS</t>
  </si>
  <si>
    <t>4.1. Morada:</t>
  </si>
  <si>
    <t>4.2. Concelho/Freguesia</t>
  </si>
  <si>
    <t>4.3.Código Postal:</t>
  </si>
  <si>
    <t>5.1.Telefone:</t>
  </si>
  <si>
    <t>5.2.Fax:</t>
  </si>
  <si>
    <t>5.3. Telemóvel:</t>
  </si>
  <si>
    <t>5.4. Email :</t>
  </si>
  <si>
    <t>6. INTERLOCUTORES DO PROJETO</t>
  </si>
  <si>
    <t>6.1.Nome:</t>
  </si>
  <si>
    <t>6.2.Cargo ou Função:</t>
  </si>
  <si>
    <t>6.3.Telefone:</t>
  </si>
  <si>
    <t>6.4.Fax:</t>
  </si>
  <si>
    <t>6.5.E-mail:</t>
  </si>
  <si>
    <t>6.6. Nome ou Denominação Social Entidade Consultora</t>
  </si>
  <si>
    <t>6.7. Nome:</t>
  </si>
  <si>
    <t>6.8.Cargo/Função:</t>
  </si>
  <si>
    <t>6.9.Telefone:</t>
  </si>
  <si>
    <t>6.10.Fax:</t>
  </si>
  <si>
    <t>6.11.E-mail:</t>
  </si>
  <si>
    <t>7. QUALIFICAÇÃO/FORMAÇÃO DO RESPONSÁVEL DA CANDIDATURA</t>
  </si>
  <si>
    <t>7.1.Nível de qualificação</t>
  </si>
  <si>
    <t>7.2.Experiência Técnica na área de investimento em causa</t>
  </si>
  <si>
    <t>8. CARATERIZAÇÃO DA INFORMAÇÃO ECONOMICA DESENVOLVIDA</t>
  </si>
  <si>
    <t>8.2.A entidade tem histórico de atividade?</t>
  </si>
  <si>
    <t>8.3.Situação perante o Iva</t>
  </si>
  <si>
    <t>9.CARATERIZAÇÃO DA OPERAÇÃO</t>
  </si>
  <si>
    <t>9.1.Designação do Projeto:</t>
  </si>
  <si>
    <t>9.2.Natureza da Operação:</t>
  </si>
  <si>
    <r>
      <t>9.3.Descrição do Projeto:</t>
    </r>
    <r>
      <rPr>
        <sz val="8"/>
        <rFont val="Arial"/>
        <family val="2"/>
      </rPr>
      <t xml:space="preserve"> (resumo da memória descritiva)</t>
    </r>
  </si>
  <si>
    <t>Autarquias Locais</t>
  </si>
  <si>
    <t>Instituições particulares de solidariedade social</t>
  </si>
  <si>
    <t>Organizações não governamentais</t>
  </si>
  <si>
    <t>Entidades integradas em parcerias público-privadas</t>
  </si>
  <si>
    <t>Entidades privadas sem fins lucrativos</t>
  </si>
  <si>
    <t>Entidades públicas que tenham competência de gestão do respetivo património rural ou natural.</t>
  </si>
  <si>
    <t>4. SEDE SOCIAL</t>
  </si>
  <si>
    <t>(*) - A percentagem é relativa à receita, soma deverá ser 100%</t>
  </si>
  <si>
    <t>Sim</t>
  </si>
  <si>
    <t>Não</t>
  </si>
  <si>
    <t>(*) - A percentagem é relativa às receitas no ano cruzeiro</t>
  </si>
  <si>
    <t>12.INDICADORES DE RESULTADOS</t>
  </si>
  <si>
    <t>M19.2.3 - Apoio à cooperação para o desenvolvimento local.</t>
  </si>
  <si>
    <t>SUBMEDIDA 19.2 - Apoio à realização de operações no âmbito da ELD</t>
  </si>
  <si>
    <t>1. IDENTIFICAÇÃO DA ENTIDADE COORDENADORA DA CANDIDATURA</t>
  </si>
  <si>
    <t>Responsável pela Candidatura/Entidade Coordenadora:</t>
  </si>
  <si>
    <t>Anexo da P1 - IDENTIFICAÇÃO DA ENTIDADE COORDENADORA</t>
  </si>
  <si>
    <t>8.1. Breve resumo do histórico da entidade coordenadora e da atividade desenvolvida.</t>
  </si>
  <si>
    <t>19.2.3-Cooperação para o desenvolvimento local</t>
  </si>
  <si>
    <t>Ano n-1</t>
  </si>
  <si>
    <t>ano n0</t>
  </si>
  <si>
    <t>ano n1</t>
  </si>
  <si>
    <t>ano n2</t>
  </si>
  <si>
    <t>Ano n-2</t>
  </si>
  <si>
    <t xml:space="preserve"> Rácio de AF</t>
  </si>
  <si>
    <t>Nome/Denominação Social</t>
  </si>
  <si>
    <t>NIF</t>
  </si>
  <si>
    <t>Tipo de entidade</t>
  </si>
  <si>
    <t>CAE Principal</t>
  </si>
  <si>
    <t>Tipo de Parceiro</t>
  </si>
  <si>
    <t>Cooperativas</t>
  </si>
  <si>
    <t>Organizações de produtores</t>
  </si>
  <si>
    <t>Desenvolvimento e comercialização de produtos turisticos</t>
  </si>
  <si>
    <t>Promoção de cadeias de abastecimento curtas, mercados locais e diversificação de atividade agricola</t>
  </si>
  <si>
    <t>Diversificação da atividade agricola ligada aos serviços de saúde, integração social, agricultura comunitária.</t>
  </si>
  <si>
    <t>Educação para meio ambiente e alimentos</t>
  </si>
  <si>
    <t>(Q1- P1) - Quadro Tipo de parceiro</t>
  </si>
  <si>
    <t>Co-financiador</t>
  </si>
  <si>
    <t>10. LISTA DE ENTIDADES PARCEIRAS</t>
  </si>
  <si>
    <t>Ano n</t>
  </si>
  <si>
    <t>Total</t>
  </si>
  <si>
    <t>(Valores em Euros)</t>
  </si>
  <si>
    <t>8.5.Total capitais próprios.</t>
  </si>
  <si>
    <t>8.6.Total ativo líquido</t>
  </si>
  <si>
    <t>Entidades com fins lucrativos</t>
  </si>
  <si>
    <t>Entidades sem fins lucrativos</t>
  </si>
  <si>
    <t>Tipologia</t>
  </si>
  <si>
    <t>Sim/Não</t>
  </si>
  <si>
    <t>Nº de Utentes</t>
  </si>
  <si>
    <t>Serviços de Apoio à Infância</t>
  </si>
  <si>
    <t>Centros de atividades ocupacionais</t>
  </si>
  <si>
    <t>Centro de dia</t>
  </si>
  <si>
    <t>Lar de idosos</t>
  </si>
  <si>
    <t>Serviços itinerantes de apoio social</t>
  </si>
  <si>
    <t>Serviço de apoio a novos residentes</t>
  </si>
  <si>
    <t>Serviço de apoio domiciliario</t>
  </si>
  <si>
    <t>Outras relevantes</t>
  </si>
  <si>
    <t>Nome ou Denominação Social:</t>
  </si>
  <si>
    <t>NIF/NIPC</t>
  </si>
  <si>
    <t>NIFAP:</t>
  </si>
  <si>
    <t>Código de certidão permanente:</t>
  </si>
  <si>
    <t>N º de matricula:</t>
  </si>
  <si>
    <t>Morada:</t>
  </si>
  <si>
    <t>Concelho/Freguesia</t>
  </si>
  <si>
    <t>Código Postal:</t>
  </si>
  <si>
    <t>Telefone:</t>
  </si>
  <si>
    <t>Fax:</t>
  </si>
  <si>
    <t>Telemóvel:</t>
  </si>
  <si>
    <t>Email :</t>
  </si>
  <si>
    <t>Site:</t>
  </si>
  <si>
    <t>Nome:</t>
  </si>
  <si>
    <t>Cargo ou Função:</t>
  </si>
  <si>
    <t>E-mail:</t>
  </si>
  <si>
    <t>Recursos humanos afetos ao projecto:</t>
  </si>
  <si>
    <t>Ficha de Parceiro</t>
  </si>
  <si>
    <t>Tipo de Parceiro:</t>
  </si>
  <si>
    <t>Código Parceiro:</t>
  </si>
  <si>
    <t>Parceiro</t>
  </si>
  <si>
    <t>Responsável legal da Entidade:</t>
  </si>
  <si>
    <t>Resumo plano de ação</t>
  </si>
  <si>
    <t>Objectivos</t>
  </si>
  <si>
    <t>Ações a implementar</t>
  </si>
  <si>
    <t>Parceiros intervenientes</t>
  </si>
  <si>
    <t>Fase</t>
  </si>
  <si>
    <t>Fase:</t>
  </si>
  <si>
    <t>Preparação do projeto</t>
  </si>
  <si>
    <t>Execução do projeto</t>
  </si>
  <si>
    <t>Coordenação do projeto</t>
  </si>
  <si>
    <t>Comunicação</t>
  </si>
  <si>
    <t>Refere-se  às  atuações efetuadas  pelas entidades  participantes  para  a preparação do formulário. Terão que especificar quais as entidades que participaram nesta atividade e qual a entidade responsável, e descrever detalhadamente as ações efetuadas para a preparação do projeto. Não obrigatório.</t>
  </si>
  <si>
    <t xml:space="preserve">Para cada um dos objetivos específicos introduzidos na secção anterior será necessário adicionar uma ou mais atividades (máximo 3) necessárias para a consecução do objetivo. Portanto, poderá haver um máximo de 9 atividades de execução. Tais  atividades  deverão ser  descritas da  forma  mais  detalhada  possível, identificando  quem  é/são o(s) sócio(s)  responsável(eis) pela execução  e pagamento de tal atividade. </t>
  </si>
  <si>
    <t>Produtos finais previstos</t>
  </si>
  <si>
    <t>Área geográfica</t>
  </si>
  <si>
    <t>Publico-Alvo</t>
  </si>
  <si>
    <t>Recursos a afetar (Recursos humanos, equipamentos, infraestruturas previstas)</t>
  </si>
  <si>
    <t>Contratação de serviços externos</t>
  </si>
  <si>
    <t>Trata -se  de  desenvolver  as  medidas  previstas  para a correta  coordenação  e funcionamento da parceria.</t>
  </si>
  <si>
    <t>Trata-se  de  desenvolver  as  medidas  previstas  para  dar  publicidade  ao  projeto, ações de acompanhamento e difusão dos resultados.</t>
  </si>
  <si>
    <t>Prazos (Inicio-Fim)</t>
  </si>
  <si>
    <t>Protocolo de cooperação onde estejam espressas as obrigações, deveres e responsabilidades de todos os parceiros envolvidos, bem como a designação da entidade gestora.</t>
  </si>
  <si>
    <t>Plano de ação e cronograma detalhado das iniciativas (deverá identificar a área temática, os objectivos a alcançar e a mais-valia para o território.</t>
  </si>
  <si>
    <t>Atas de reunião e descrição dos trabalhos preliminares da parceria.</t>
  </si>
  <si>
    <t>Outros estudos de viabilidade e levantamento de marcado, analise de impacto estratégico, etc…</t>
  </si>
  <si>
    <t>12.2.Nº total de entidades cooperantes</t>
  </si>
  <si>
    <t>Identificar as fontes de co-finaciamento da operação de cooperação</t>
  </si>
  <si>
    <t>Parceiros co-financiadores</t>
  </si>
  <si>
    <t>Valor Ano N</t>
  </si>
  <si>
    <t>Valor Ano N+1</t>
  </si>
  <si>
    <t>Valor Ano N+2</t>
  </si>
  <si>
    <t>16.2. FUNDAMENTAÇÃO ADICIONAL DAS FONTES DE FINANCIAMENTO:</t>
  </si>
  <si>
    <t>Entidade Coordenadora/Benficiária</t>
  </si>
  <si>
    <t>9.4 Estabelecimentos da Entidade Coordenadora Abrangidos pelo Projeto:</t>
  </si>
  <si>
    <t>9.5.Data Prevista para o Início dos Investimentos:</t>
  </si>
  <si>
    <t>9.6.Data Prevista para o Fim dos Investimentos:</t>
  </si>
  <si>
    <t>9.7.Ano Cruzeiro:</t>
  </si>
  <si>
    <t>9.8.Ano de Termo da Operação:</t>
  </si>
  <si>
    <t>9.9.NIB conta associada à operação:</t>
  </si>
  <si>
    <t>9.10.Objetivos gerais da operação</t>
  </si>
  <si>
    <t>9.11.Objectivos específicos</t>
  </si>
  <si>
    <t>12.5.Principais elementos documentais/produtos/serviços criados no âmbito da operação</t>
  </si>
  <si>
    <t>Ano N</t>
  </si>
  <si>
    <t>Preparação</t>
  </si>
  <si>
    <t>Coordenação</t>
  </si>
  <si>
    <t>Ano N+1</t>
  </si>
  <si>
    <t>Ano N+2</t>
  </si>
  <si>
    <t>Mês</t>
  </si>
  <si>
    <t>14.Existe alguma relação especial entre representantes do beneficiário/entidade coordenadora/parcerios e os fornecedores adjudicados? Identificar.</t>
  </si>
  <si>
    <t>8.7. Receitas</t>
  </si>
  <si>
    <t>8.8. Despesas</t>
  </si>
  <si>
    <t>8.7.1.Quotizações</t>
  </si>
  <si>
    <t>8.7.2.Subssídios</t>
  </si>
  <si>
    <t>8.7.3.Donativos</t>
  </si>
  <si>
    <t>8.7.4.Outras origens</t>
  </si>
  <si>
    <t>8.8.1.Pessoal</t>
  </si>
  <si>
    <t>8.8.2.Funcionamento</t>
  </si>
  <si>
    <t>8.8.3.Específicos de Atividades</t>
  </si>
  <si>
    <t>8.8.4.Outros custos</t>
  </si>
  <si>
    <t>8.10.Valências prestadas pelas entidades na Área Social</t>
  </si>
  <si>
    <t>8.9. Outros indicadores relativos às atividades sem fins lucrativos</t>
  </si>
  <si>
    <t>8.9.1. Número de Associados</t>
  </si>
  <si>
    <t>8.9.2.Beneficiários</t>
  </si>
  <si>
    <t>8.9.3.Utentes</t>
  </si>
  <si>
    <t>8.9.4.Outros</t>
  </si>
  <si>
    <t>8.9.5.Identificar as outras atividades relevantes</t>
  </si>
  <si>
    <t>Descrição  detalhada  das atividades a desenvolver/desenvolvidas pelo parceiro:</t>
  </si>
  <si>
    <t>Indicador de realização:</t>
  </si>
  <si>
    <t>Código Parceiro</t>
  </si>
  <si>
    <t>12.6. Número de utentes , beneficiários finais abrangidos pela operação</t>
  </si>
  <si>
    <t>12.7. Número de operadores e estruturas de apoio/cadeias curtas de comercialização apoiadas</t>
  </si>
  <si>
    <t>12.8.Nº total de entidades cooperantes</t>
  </si>
  <si>
    <t>12.9. Número de operadores turisticos abrangidos  pelo projecto</t>
  </si>
  <si>
    <t>12.10. Sustentabilidade potêncial pós-projeto dos resultados previstos.</t>
  </si>
  <si>
    <t>12.11. Cronograma da Operação</t>
  </si>
  <si>
    <t>2. BENEFICIÁRIO COLETIVO</t>
  </si>
  <si>
    <t>Calheta / Arco da Calheta</t>
  </si>
  <si>
    <t>Calheta / Calheta</t>
  </si>
  <si>
    <t>Calheta / Estreito da Calheta</t>
  </si>
  <si>
    <t>Calheta / Fajã da Ovelha</t>
  </si>
  <si>
    <t>Calheta / Jardim do Mar</t>
  </si>
  <si>
    <t>Calheta / Paul do Mar</t>
  </si>
  <si>
    <t>Calheta / Ponta do Pargo</t>
  </si>
  <si>
    <t>Calheta / Prazeres</t>
  </si>
  <si>
    <t>Porto Moniz / Achadas da Cruz</t>
  </si>
  <si>
    <t>Porto Moniz / Porto Moniz</t>
  </si>
  <si>
    <t>Porto Moniz / Ribeira da janela</t>
  </si>
  <si>
    <t>São Vicente / São Vicente</t>
  </si>
  <si>
    <t>São Vicente / Ponta Delgada</t>
  </si>
  <si>
    <t>São Vicente / Boaventura</t>
  </si>
  <si>
    <t>Santana / Arco de São Jorge</t>
  </si>
  <si>
    <t>Santana / São Jorge</t>
  </si>
  <si>
    <t>Santana / Santana</t>
  </si>
  <si>
    <t>Santana / Faial</t>
  </si>
  <si>
    <t>Santana / Ilha</t>
  </si>
  <si>
    <t>Santana / São Roque do Faial</t>
  </si>
  <si>
    <t>Ponta do Sol / Ponta do Sol</t>
  </si>
  <si>
    <t>Ponta do Sol / Canhas</t>
  </si>
  <si>
    <t>Ponta do Sol / Madalena do Mar</t>
  </si>
  <si>
    <t>Ribeira Brava / Ribeira Brava</t>
  </si>
  <si>
    <t>Ribeira Brava / Tabua</t>
  </si>
  <si>
    <t>Ribeira Brava / Campanário</t>
  </si>
  <si>
    <t>8.4.ATIVIDADE ECONÓMICA ATUAL</t>
  </si>
  <si>
    <t>Promoção turística dos territórios rurais ou naturais da ZI Do GAL ADRAMA</t>
  </si>
  <si>
    <t>Aquisição de estratégias de marketing, ações de promoção e publicidade</t>
  </si>
  <si>
    <t>M19.2.3-Cooperação para o desenvolvimento local</t>
  </si>
  <si>
    <t>11.3.Impacto da operação na zona de intervenção da ADRAMA.</t>
  </si>
  <si>
    <t xml:space="preserve">11.4. A operação prevê ações de extrapolação de boas práticas? Identifique </t>
  </si>
  <si>
    <t>11.5. Enumere os objetivos e resultados quantificáveis a alcançar com a ação de cooperação</t>
  </si>
  <si>
    <t>M19.2.3 Cooperação para o desenvolvimento local</t>
  </si>
  <si>
    <t>a) Obras de reconstrução, remodelação/adaptação e melhoramento de edifícios e outras construções</t>
  </si>
  <si>
    <t>b) Aqisição de equipamento diretamente relacionado com o desenvolvimento da operação</t>
  </si>
  <si>
    <t>c) Elaboração de projetos de viabilidade técnica e economicofinanceira; estratégias de marketing; ações de promoção</t>
  </si>
  <si>
    <t>d) Aquisição de serviços de consultoria</t>
  </si>
  <si>
    <t>e) Despesas relacionadas direta e exclusiovamente com as ações de preparação das inicitaivas de cooperação</t>
  </si>
  <si>
    <t>f) Promoção e divulgação dos produtos e serviços</t>
  </si>
  <si>
    <t>f.i) Conceção e produção de material informativo e promocional</t>
  </si>
  <si>
    <t>f.ii) Participação em eventos, aluguer de espaços e outras despesas de organização</t>
  </si>
  <si>
    <t>f.iii) Organização de ações de informação e de promoção</t>
  </si>
  <si>
    <t>f.iv) Construção de plataforma eletrónica</t>
  </si>
  <si>
    <t>f.v) Conceção de produtos e serviços eletrónicos</t>
  </si>
  <si>
    <t>Autarquias Locais, IPSS e ONG; Cooperativas; Organizações de produtores; Entidades integradas em parcerias publico-privadas; Entidades privadas sem fins lucrativos</t>
  </si>
  <si>
    <t>12.1.A operação integra entidades internacionais e nacionais?</t>
  </si>
  <si>
    <t>11.1. A operação inclui ações de estímulo ao empreendorismo, direcionado a uma faixa etária específica?Identifique</t>
  </si>
  <si>
    <t>Encontrar-se legalmente constituídos (quando se trate de pessoas coletivas)</t>
  </si>
  <si>
    <t>Ser detentores a qualquer título, ou responsáveis, através de contrato ou instrumento equivalente pela gestão do património objeto do pedido de apoio</t>
  </si>
  <si>
    <t>Ser titular de uma exploração agrícola ou, caso sejam membros do agregado familiar do titular, estarem legalmente autorizados a utilizar os meios de produção da exploração agrícola durante um período de 5 anos a contar da data da liquidação do último pedido de pagamento</t>
  </si>
  <si>
    <t>Ter a situação regularizada em matéria de reposição no âmbito do financiamento do Fundo Europeu Agrícola de Desenvolvimento Rural (FEADER) ou terem constituído garantia a favor do Instituto de Financiamento da Agricultura e das Pescas, I.P. (IFAP, I.P)</t>
  </si>
  <si>
    <t>Não ter sido condenados em processo-crime por factos que envolvam disponibilidades financeiras no âmbito do FEADER e do Fundo Europeu Agrícola de Garantia (FEAGA)</t>
  </si>
  <si>
    <t>Possuir capacidade profissional adequada para a atividade a desenvolver</t>
  </si>
  <si>
    <t>Cumprir as condições legais necessárias ao exercício da respetiva atividade, diretamente relacionadas com a natureza do investimento</t>
  </si>
  <si>
    <t xml:space="preserve"> Possuir, ou poder assegurar até à aprovação da candidatura, os meios técnicos, físicos e financeiros e os recursos humanos necessários ao desenvolvimento da operação</t>
  </si>
  <si>
    <t>Possuir a situação regularizada em matéria de licenciamentos (entidades que já exerçam atividade);</t>
  </si>
  <si>
    <t>Demonstrar ter capacidade de financiamento da operação ou no caso das micro ou pequenas empresas possuir uma situação económica e financeira equilibrada, apresentando um rácio de autonomia financeira pré e pós projeto igual ou superior a 10%</t>
  </si>
  <si>
    <t>K)</t>
  </si>
  <si>
    <t>Não ter apresentado a mesma candidatura, no âmbito da qual ainda esteja a decorrer o processo de decisão ou em que a decisão sobre o pedido de financiamento tenha sido favorável, exceto nas situações em que tenha sido apresentada desistência</t>
  </si>
  <si>
    <t>Cumprir os normativos legais em matéria de contratação pública relativamente à execução das operações</t>
  </si>
  <si>
    <t>Cumprir as normas legais aplicáveis em matéria de segurança e higiena no trabalho</t>
  </si>
  <si>
    <t>Comunicar à Autoridade de Gestão qualquer alteração ou ocorrência que ponha em causa os pressupostos relativos à aprovação do projeto</t>
  </si>
  <si>
    <t>Manter um sistema de contabilidade organizada de acordo com o normativo contabilístico em vigor aplicável ao tipo de beneficiário em causa</t>
  </si>
  <si>
    <t>Permitir o acesso aos locais de realização das operações e àqueles onde se encontrem os elementos e documentos necessários ao acompanhamento, controlo e auditoria, nos prazos estabelecidos</t>
  </si>
  <si>
    <t>Conservar os documentos relativos à realização da operação, sob a forma de documentos originais ou cópias autenticadas, em suporte digital ou em papel, durante 3 anos a contar da data de encerramento do PRODERAM2020</t>
  </si>
  <si>
    <t>l)</t>
  </si>
  <si>
    <t>Dispor de um processo relativo à operação, preferencialmente em suporte digital, com toda a documentação relacionada com a mesma, devidamente organizada, incluindo o suporte de um sistema de contabilidade para todas as transações referentes à operação</t>
  </si>
  <si>
    <t>m)</t>
  </si>
  <si>
    <t>Assegurar o fornecimento de elementos necessários às atividades de monitorização e de avaliação das operações e participar em processos de inquirição relacionados com as mesmas</t>
  </si>
  <si>
    <t>n)</t>
  </si>
  <si>
    <t xml:space="preserve">o) </t>
  </si>
  <si>
    <t>p)</t>
  </si>
  <si>
    <t>Adotar comportamentos que respeitem os princípios da transparência, da concorrência, e da boa gestão de dinheiros públicos, de modo a prevenir situações suscetíveis de configurar conflito de interesses, designadamente nas relações estabelecidas entre os beneficiários e os seus fornecedores ou prestadores de serviços</t>
  </si>
  <si>
    <t>Tem enquadramento na Estratégia de Desenvolvimento Local do GAL ADRAMA</t>
  </si>
  <si>
    <t>Promover formas de cooperação que envolva pelo menos duas entidades</t>
  </si>
  <si>
    <t>Contribuir para alcançar os objetivos da EDL do GAL ADRAMA</t>
  </si>
  <si>
    <t>Ter um custo elegível igual ou superior a 5000 euros</t>
  </si>
  <si>
    <t>Apresentar razoabilidade técnica, económica e financeira</t>
  </si>
  <si>
    <t>Apresentar um protocolo de cooperação onde estejam expressas as obrigações, deveres e responsabilidades de todos os parceiros envolvidos, bem como a designação da entidade coordenadora do projeto</t>
  </si>
  <si>
    <t>Apresentar um Plano de Ação, identificando a área temática, os objetivos a alcançar e a mais valia para o território resultante da execução do projeto</t>
  </si>
  <si>
    <t>Cumprir a legislação e normas obrigatórias, nomeadamente em termos de licenciamento da atividade e de pareceres exigíveis, relacionadas com a natureza do investimento</t>
  </si>
  <si>
    <t>Cumprem a legislação e normas obrigatórias, nomeadamente em termos de licenciamento da atividade, relacionadas com a natureza do investimento.</t>
  </si>
  <si>
    <t>Manterão a atividade e as condições legais necessárias ao exercício da mesma até cinco anos a contar da data de submissão do último pedido de pagamento.</t>
  </si>
  <si>
    <t>Possuem, ou asseguram até à aprovação da candidatura, os meios técnicos, físicos e financeiros e os recursos humanos necessários ao desenvolvimento da operação.</t>
  </si>
  <si>
    <t>Teem a situação regularizada, em matéria de reposição no âmbito do financiamento do FEADER ou ter constituído garantia a favor do Instituto de Financiamento da Agricultura e Pescas, IP – IFAP</t>
  </si>
  <si>
    <t>Não foram condenados em processo crime por factos que envolvam disponibilidades financeiras, no âmbito do FEADER e do FEAGA.</t>
  </si>
  <si>
    <t>Não apresentaram a mesma candidatura a outros fundos/apoios, no âmbito da qual ainda esteja a decorrer o processo de decisão ou em que a decisão sobre o pedido de financiamento tenha sido favorável, exceto nas situações em que tenha sido apresentada desistência.</t>
  </si>
  <si>
    <t>Autorizam a utilização dos dados constantes desta candidatura para outros sistemas no âmbito do PRODERAM 2020 e Portugal 2020, para efeitos estatísticos e de divulgação do programa.</t>
  </si>
  <si>
    <t>Declaram ainda que: todas as informações constantes neste formulário são verdadeiras, incluindo a veracidade dos pressupostos utilizados na definição do projecto de investimento apresentado,</t>
  </si>
  <si>
    <t>M19.2.3 - Cooperação para o desenvolvimento local</t>
  </si>
  <si>
    <t xml:space="preserve">Memória descritiva do projeto, acompanhada de mapas, plantas e peças desenhadas </t>
  </si>
  <si>
    <t>Orçamentos detalhados (consulta a 3 entidades económica independentes por item de investimento)</t>
  </si>
  <si>
    <t xml:space="preserve">Parecer favorável da Secretaria Regional da Agricultura e Pescas  </t>
  </si>
  <si>
    <t>Parecer do Instituto das Florestas e Conservação da Natureza, IP -RAM (no caso de iniciativas e investimentos em zonas protegidas)</t>
  </si>
  <si>
    <t>Parecer favorável da Secretaria Regional da Economia, Turismo e Cultura (sempre que a operação promova a criação de produtos/serviços turísticos)</t>
  </si>
  <si>
    <t>Fotocópia de Documento Comprovativo de Inscrição na Segurança Social (caso tenham iniciado a atividade objeto da operação há menos de 1 ano)</t>
  </si>
  <si>
    <t>Protocolo(s) de parcerias com outras entidades e/ou operadores locais.</t>
  </si>
  <si>
    <t>Fotocópia da Declaração de Início/alteração de Atividade perante a Autoridade Tributária, de todas as entidades parceiras envolvidas</t>
  </si>
  <si>
    <t>Fotocópia do Pacto Social e da Certidão da Conservatória do Registo Comercial (Pessoa Colectiva) e/ou código de acesso à consulta da Certidão Permanente de todas as entidades parceiras envolvidas</t>
  </si>
  <si>
    <t>Acta da Assembleia Geral que identifique, quantifique, autorize a realização do investimento e indique qual a origem dos Fundos Próprios necessários ao investimento, quando aplicável, e de todas as entidades parceiras envolvidas</t>
  </si>
  <si>
    <t>Cópias dos Balanços e Demonstração de Resultados históricos dos três últimos anos - Modelo 22 do IRC ou IES (para empresas já existentes) e de todas as entidades parceiras envolvidas</t>
  </si>
  <si>
    <t>No caso de Pessoa Colectiva sem fins lucrativos, Relatório, Balanço,Demonstração de Resultados dos últimos 3 exercícios (ou respectivos modelos fiscais e anexos), de todas as entidades parceiras envolvidas</t>
  </si>
  <si>
    <t>Dados da conta bancária associada ao pedido de apoio, da entidade coordenadora do projeto</t>
  </si>
  <si>
    <t>Currículo detalhado da entidade coordenadora ou do responsável pelo desenvolvimento do projeto</t>
  </si>
  <si>
    <t>Caderneta predial ou contratos de arrendamento, escrituras ou outros documentos que comprovem a posse de terrenos, assim como das construções existentes, onde irão ser realizados os investimentos (se aplicável)</t>
  </si>
  <si>
    <t>REGISTO DE RECEÇÃO DA CANDIDATURA 03 - (Reservado à ETL do GAL ADRAMA)</t>
  </si>
  <si>
    <t>CC ou BI+NIF dos sócios gerentes, de todas as entidades parceiras envolvidas, acompanhada de respetivo consentimento de uso de dados.</t>
  </si>
  <si>
    <t>Comprovativo de registo de beneficiário efetivo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</si>
</sst>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#,##0.00&quot; €&quot;"/>
    <numFmt numFmtId="166" formatCode="mmm/yy;@"/>
    <numFmt numFmtId="167" formatCode="_-* #,##0.00&quot; €&quot;_-;\-* #,##0.00&quot; €&quot;_-;_-* \-??&quot; €&quot;_-;_-@_-"/>
    <numFmt numFmtId="168" formatCode="_-* #,##0.00\ [$€-816]_-;\-* #,##0.00\ [$€-816]_-;_-* &quot;-&quot;??\ [$€-816]_-;_-@_-"/>
  </numFmts>
  <fonts count="60" x14ac:knownFonts="1"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Arial"/>
      <family val="2"/>
      <charset val="1"/>
    </font>
    <font>
      <sz val="6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  <charset val="1"/>
    </font>
    <font>
      <sz val="6"/>
      <color indexed="8"/>
      <name val="Arial"/>
      <family val="2"/>
      <charset val="1"/>
    </font>
    <font>
      <b/>
      <sz val="7"/>
      <color indexed="8"/>
      <name val="Arial"/>
      <family val="2"/>
      <charset val="1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name val="Arial"/>
      <family val="2"/>
      <charset val="1"/>
    </font>
    <font>
      <sz val="7"/>
      <name val="Arial"/>
      <family val="2"/>
      <charset val="1"/>
    </font>
    <font>
      <b/>
      <sz val="9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6"/>
      <name val="Arial"/>
      <family val="2"/>
    </font>
    <font>
      <sz val="8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sz val="7"/>
      <color indexed="17"/>
      <name val="Arial"/>
      <family val="2"/>
    </font>
    <font>
      <sz val="7"/>
      <name val="Arial"/>
      <family val="2"/>
    </font>
    <font>
      <sz val="5"/>
      <color indexed="17"/>
      <name val="Arial"/>
      <family val="2"/>
    </font>
    <font>
      <sz val="5"/>
      <name val="Arial"/>
      <family val="2"/>
    </font>
    <font>
      <b/>
      <sz val="9"/>
      <color indexed="17"/>
      <name val="Arial"/>
      <family val="2"/>
    </font>
    <font>
      <b/>
      <sz val="7"/>
      <name val="Arial"/>
      <family val="2"/>
      <charset val="1"/>
    </font>
    <font>
      <sz val="10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sz val="6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6.5"/>
      <name val="Arial"/>
      <family val="2"/>
    </font>
    <font>
      <sz val="15"/>
      <name val="Arial"/>
      <family val="2"/>
    </font>
    <font>
      <sz val="9"/>
      <color indexed="8"/>
      <name val="Symbol"/>
      <family val="1"/>
      <charset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7"/>
      <color indexed="8"/>
      <name val="Arial"/>
      <family val="2"/>
    </font>
    <font>
      <b/>
      <i/>
      <sz val="6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22"/>
      </patternFill>
    </fill>
    <fill>
      <patternFill patternType="solid">
        <fgColor theme="6" tint="0.59999389629810485"/>
        <bgColor indexed="64"/>
      </patternFill>
    </fill>
  </fills>
  <borders count="8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</borders>
  <cellStyleXfs count="3">
    <xf numFmtId="0" fontId="0" fillId="0" borderId="0"/>
    <xf numFmtId="167" fontId="40" fillId="0" borderId="0" applyFill="0" applyBorder="0" applyAlignment="0" applyProtection="0"/>
    <xf numFmtId="9" fontId="40" fillId="0" borderId="0" applyFill="0" applyBorder="0" applyAlignment="0" applyProtection="0"/>
  </cellStyleXfs>
  <cellXfs count="967">
    <xf numFmtId="0" fontId="0" fillId="0" borderId="0" xfId="0"/>
    <xf numFmtId="0" fontId="0" fillId="0" borderId="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vertical="top"/>
    </xf>
    <xf numFmtId="0" fontId="8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0" fillId="0" borderId="0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vertical="center" wrapText="1"/>
      <protection locked="0"/>
    </xf>
    <xf numFmtId="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3" xfId="0" applyNumberFormat="1" applyFont="1" applyFill="1" applyBorder="1" applyAlignment="1" applyProtection="1">
      <alignment vertical="center" wrapText="1"/>
      <protection locked="0"/>
    </xf>
    <xf numFmtId="4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10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166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8" fillId="0" borderId="11" xfId="0" applyFont="1" applyFill="1" applyBorder="1" applyAlignment="1" applyProtection="1">
      <alignment vertical="center" wrapText="1"/>
      <protection locked="0"/>
    </xf>
    <xf numFmtId="165" fontId="12" fillId="0" borderId="23" xfId="0" applyNumberFormat="1" applyFont="1" applyFill="1" applyBorder="1" applyAlignment="1" applyProtection="1">
      <alignment vertical="center"/>
      <protection locked="0"/>
    </xf>
    <xf numFmtId="165" fontId="11" fillId="0" borderId="23" xfId="0" applyNumberFormat="1" applyFont="1" applyFill="1" applyBorder="1" applyAlignment="1" applyProtection="1">
      <alignment vertical="center"/>
      <protection locked="0"/>
    </xf>
    <xf numFmtId="165" fontId="22" fillId="0" borderId="23" xfId="0" applyNumberFormat="1" applyFont="1" applyFill="1" applyBorder="1" applyAlignment="1" applyProtection="1">
      <alignment horizontal="center" vertical="center"/>
      <protection locked="0"/>
    </xf>
    <xf numFmtId="165" fontId="22" fillId="0" borderId="23" xfId="0" applyNumberFormat="1" applyFont="1" applyFill="1" applyBorder="1" applyAlignment="1" applyProtection="1">
      <alignment vertical="center" wrapText="1"/>
      <protection locked="0"/>
    </xf>
    <xf numFmtId="165" fontId="22" fillId="0" borderId="23" xfId="0" applyNumberFormat="1" applyFont="1" applyFill="1" applyBorder="1" applyAlignment="1" applyProtection="1">
      <alignment vertical="center"/>
      <protection locked="0"/>
    </xf>
    <xf numFmtId="165" fontId="47" fillId="0" borderId="23" xfId="0" applyNumberFormat="1" applyFont="1" applyBorder="1" applyAlignment="1" applyProtection="1">
      <alignment horizontal="right" vertical="center" wrapText="1"/>
      <protection locked="0"/>
    </xf>
    <xf numFmtId="165" fontId="47" fillId="0" borderId="23" xfId="0" applyNumberFormat="1" applyFont="1" applyFill="1" applyBorder="1" applyAlignment="1" applyProtection="1">
      <alignment horizontal="right" vertical="center" wrapText="1"/>
      <protection locked="0"/>
    </xf>
    <xf numFmtId="9" fontId="40" fillId="0" borderId="23" xfId="2" applyFill="1" applyBorder="1" applyAlignment="1" applyProtection="1">
      <alignment horizontal="center" vertical="center" wrapText="1"/>
      <protection locked="0"/>
    </xf>
    <xf numFmtId="165" fontId="35" fillId="0" borderId="23" xfId="0" applyNumberFormat="1" applyFont="1" applyBorder="1" applyAlignment="1" applyProtection="1">
      <alignment horizontal="right" vertical="center" wrapText="1"/>
      <protection locked="0"/>
    </xf>
    <xf numFmtId="165" fontId="41" fillId="2" borderId="23" xfId="0" applyNumberFormat="1" applyFont="1" applyFill="1" applyBorder="1" applyAlignment="1" applyProtection="1">
      <alignment horizontal="right" vertical="center" wrapText="1"/>
      <protection locked="0"/>
    </xf>
    <xf numFmtId="9" fontId="40" fillId="2" borderId="23" xfId="2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vertical="center"/>
    </xf>
    <xf numFmtId="0" fontId="20" fillId="0" borderId="11" xfId="0" applyFont="1" applyFill="1" applyBorder="1" applyAlignment="1" applyProtection="1">
      <alignment vertical="center"/>
    </xf>
    <xf numFmtId="0" fontId="33" fillId="0" borderId="10" xfId="0" applyFont="1" applyFill="1" applyBorder="1" applyAlignment="1" applyProtection="1">
      <alignment horizontal="left" vertical="center"/>
    </xf>
    <xf numFmtId="0" fontId="48" fillId="0" borderId="0" xfId="0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33" fillId="0" borderId="11" xfId="0" applyFont="1" applyFill="1" applyBorder="1" applyAlignment="1" applyProtection="1">
      <alignment horizontal="left" vertical="center"/>
    </xf>
    <xf numFmtId="0" fontId="49" fillId="0" borderId="0" xfId="0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0" fontId="50" fillId="4" borderId="23" xfId="0" applyFont="1" applyFill="1" applyBorder="1" applyAlignment="1" applyProtection="1">
      <alignment horizontal="center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</xf>
    <xf numFmtId="0" fontId="37" fillId="0" borderId="23" xfId="0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left" vertical="center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vertical="center"/>
    </xf>
    <xf numFmtId="0" fontId="53" fillId="4" borderId="23" xfId="0" applyFont="1" applyFill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</xf>
    <xf numFmtId="0" fontId="47" fillId="0" borderId="13" xfId="0" applyFont="1" applyBorder="1" applyAlignment="1" applyProtection="1">
      <alignment horizontal="center" vertical="center"/>
    </xf>
    <xf numFmtId="0" fontId="35" fillId="0" borderId="33" xfId="0" applyFont="1" applyFill="1" applyBorder="1" applyAlignment="1" applyProtection="1">
      <alignment vertical="center" wrapText="1"/>
    </xf>
    <xf numFmtId="0" fontId="47" fillId="4" borderId="23" xfId="0" applyFont="1" applyFill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 applyProtection="1">
      <alignment horizontal="center" vertical="center"/>
    </xf>
    <xf numFmtId="0" fontId="35" fillId="0" borderId="23" xfId="0" applyFont="1" applyFill="1" applyBorder="1" applyAlignment="1" applyProtection="1">
      <alignment vertical="center" wrapText="1"/>
    </xf>
    <xf numFmtId="0" fontId="35" fillId="0" borderId="33" xfId="0" applyFont="1" applyFill="1" applyBorder="1" applyAlignment="1" applyProtection="1">
      <alignment horizontal="left" vertical="center" wrapText="1"/>
    </xf>
    <xf numFmtId="0" fontId="16" fillId="0" borderId="0" xfId="0" applyFont="1"/>
    <xf numFmtId="0" fontId="16" fillId="5" borderId="23" xfId="0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33" fillId="0" borderId="7" xfId="0" applyFont="1" applyFill="1" applyBorder="1" applyAlignment="1" applyProtection="1">
      <alignment horizontal="left" vertical="center"/>
    </xf>
    <xf numFmtId="0" fontId="33" fillId="0" borderId="9" xfId="0" applyFont="1" applyFill="1" applyBorder="1" applyAlignment="1" applyProtection="1">
      <alignment horizontal="left" vertical="center"/>
    </xf>
    <xf numFmtId="22" fontId="40" fillId="0" borderId="0" xfId="0" applyNumberFormat="1" applyFont="1" applyFill="1" applyBorder="1" applyAlignment="1" applyProtection="1">
      <alignment horizontal="justify" vertical="center" wrapText="1"/>
    </xf>
    <xf numFmtId="0" fontId="11" fillId="2" borderId="21" xfId="0" applyFont="1" applyFill="1" applyBorder="1" applyAlignment="1" applyProtection="1">
      <alignment vertical="center"/>
    </xf>
    <xf numFmtId="0" fontId="11" fillId="2" borderId="20" xfId="0" applyFont="1" applyFill="1" applyBorder="1" applyAlignment="1" applyProtection="1">
      <alignment vertical="center"/>
    </xf>
    <xf numFmtId="0" fontId="10" fillId="0" borderId="36" xfId="0" applyFont="1" applyFill="1" applyBorder="1" applyAlignment="1" applyProtection="1">
      <alignment vertical="center"/>
      <protection locked="0"/>
    </xf>
    <xf numFmtId="0" fontId="10" fillId="0" borderId="38" xfId="0" applyFont="1" applyFill="1" applyBorder="1" applyAlignment="1" applyProtection="1">
      <alignment vertical="center"/>
      <protection locked="0"/>
    </xf>
    <xf numFmtId="0" fontId="10" fillId="0" borderId="37" xfId="0" applyFont="1" applyFill="1" applyBorder="1" applyAlignment="1" applyProtection="1">
      <alignment vertical="center"/>
      <protection locked="0"/>
    </xf>
    <xf numFmtId="0" fontId="28" fillId="0" borderId="23" xfId="0" applyFont="1" applyFill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1" fillId="0" borderId="0" xfId="0" applyFont="1" applyBorder="1" applyProtection="1"/>
    <xf numFmtId="0" fontId="11" fillId="0" borderId="56" xfId="0" applyFont="1" applyFill="1" applyBorder="1" applyAlignment="1" applyProtection="1">
      <alignment vertical="center"/>
    </xf>
    <xf numFmtId="0" fontId="58" fillId="0" borderId="0" xfId="0" applyFont="1" applyBorder="1" applyProtection="1"/>
    <xf numFmtId="0" fontId="0" fillId="0" borderId="53" xfId="0" applyFont="1" applyFill="1" applyBorder="1" applyAlignment="1" applyProtection="1">
      <alignment vertical="center"/>
    </xf>
    <xf numFmtId="0" fontId="0" fillId="0" borderId="54" xfId="0" applyFont="1" applyFill="1" applyBorder="1" applyAlignment="1" applyProtection="1">
      <alignment vertical="center"/>
    </xf>
    <xf numFmtId="0" fontId="0" fillId="0" borderId="56" xfId="0" applyFont="1" applyFill="1" applyBorder="1" applyAlignment="1" applyProtection="1">
      <alignment vertical="center"/>
    </xf>
    <xf numFmtId="0" fontId="0" fillId="0" borderId="51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0" fontId="0" fillId="0" borderId="38" xfId="0" applyFont="1" applyFill="1" applyBorder="1" applyAlignment="1" applyProtection="1">
      <alignment vertical="center"/>
    </xf>
    <xf numFmtId="0" fontId="0" fillId="0" borderId="37" xfId="0" applyFont="1" applyFill="1" applyBorder="1" applyAlignment="1" applyProtection="1">
      <alignment vertical="center"/>
    </xf>
    <xf numFmtId="0" fontId="8" fillId="7" borderId="39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28" fillId="0" borderId="83" xfId="0" applyFont="1" applyFill="1" applyBorder="1" applyAlignment="1" applyProtection="1">
      <alignment horizontal="left" vertical="center" wrapText="1"/>
    </xf>
    <xf numFmtId="0" fontId="37" fillId="0" borderId="84" xfId="0" applyFont="1" applyBorder="1" applyAlignment="1" applyProtection="1">
      <alignment horizontal="center" vertical="center"/>
    </xf>
    <xf numFmtId="0" fontId="28" fillId="0" borderId="85" xfId="0" applyFont="1" applyFill="1" applyBorder="1" applyAlignment="1" applyProtection="1">
      <alignment vertical="center" wrapText="1"/>
    </xf>
    <xf numFmtId="0" fontId="28" fillId="0" borderId="83" xfId="0" applyFont="1" applyFill="1" applyBorder="1" applyAlignment="1" applyProtection="1">
      <alignment vertical="center" wrapText="1"/>
    </xf>
    <xf numFmtId="0" fontId="28" fillId="0" borderId="83" xfId="0" applyNumberFormat="1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/>
    </xf>
    <xf numFmtId="0" fontId="35" fillId="0" borderId="84" xfId="0" applyFont="1" applyFill="1" applyBorder="1" applyAlignment="1" applyProtection="1">
      <alignment vertical="center" wrapText="1"/>
    </xf>
    <xf numFmtId="0" fontId="35" fillId="0" borderId="86" xfId="0" applyFont="1" applyFill="1" applyBorder="1" applyAlignment="1" applyProtection="1">
      <alignment horizontal="left" vertical="center" wrapText="1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left" vertical="center" wrapText="1"/>
      <protection locked="0"/>
    </xf>
    <xf numFmtId="0" fontId="11" fillId="4" borderId="20" xfId="0" applyFont="1" applyFill="1" applyBorder="1" applyAlignment="1" applyProtection="1">
      <alignment horizontal="left" vertical="center" wrapText="1"/>
      <protection locked="0"/>
    </xf>
    <xf numFmtId="0" fontId="11" fillId="4" borderId="22" xfId="0" applyFont="1" applyFill="1" applyBorder="1" applyAlignment="1" applyProtection="1">
      <alignment horizontal="left" vertical="center" wrapText="1"/>
      <protection locked="0"/>
    </xf>
    <xf numFmtId="0" fontId="8" fillId="7" borderId="36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justify" vertical="center" wrapText="1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Protection="1"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Protection="1"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0" fillId="0" borderId="17" xfId="0" applyFont="1" applyBorder="1" applyProtection="1"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vertical="center"/>
      <protection locked="0"/>
    </xf>
    <xf numFmtId="0" fontId="13" fillId="0" borderId="22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7" xfId="0" applyFont="1" applyBorder="1" applyProtection="1"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protection locked="0"/>
    </xf>
    <xf numFmtId="0" fontId="11" fillId="0" borderId="9" xfId="0" applyFont="1" applyFill="1" applyBorder="1" applyAlignment="1" applyProtection="1">
      <protection locked="0"/>
    </xf>
    <xf numFmtId="0" fontId="12" fillId="0" borderId="10" xfId="0" applyFont="1" applyBorder="1" applyProtection="1">
      <protection locked="0"/>
    </xf>
    <xf numFmtId="0" fontId="11" fillId="0" borderId="11" xfId="0" applyFont="1" applyFill="1" applyBorder="1" applyAlignment="1" applyProtection="1">
      <protection locked="0"/>
    </xf>
    <xf numFmtId="0" fontId="11" fillId="0" borderId="55" xfId="0" applyFont="1" applyFill="1" applyBorder="1" applyAlignment="1" applyProtection="1">
      <alignment vertical="center"/>
      <protection locked="0"/>
    </xf>
    <xf numFmtId="0" fontId="15" fillId="0" borderId="7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vertical="center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1" fillId="0" borderId="52" xfId="0" applyFont="1" applyFill="1" applyBorder="1" applyAlignment="1" applyProtection="1">
      <alignment vertical="center"/>
      <protection locked="0"/>
    </xf>
    <xf numFmtId="0" fontId="0" fillId="0" borderId="53" xfId="0" applyFont="1" applyBorder="1" applyProtection="1">
      <protection locked="0"/>
    </xf>
    <xf numFmtId="0" fontId="11" fillId="0" borderId="54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55" xfId="0" applyFont="1" applyBorder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11" fillId="0" borderId="56" xfId="0" applyFont="1" applyBorder="1" applyAlignment="1" applyProtection="1">
      <alignment vertical="center"/>
      <protection locked="0"/>
    </xf>
    <xf numFmtId="0" fontId="11" fillId="0" borderId="56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3" fillId="7" borderId="0" xfId="0" applyFont="1" applyFill="1" applyBorder="1" applyAlignment="1" applyProtection="1">
      <alignment horizontal="left"/>
      <protection locked="0"/>
    </xf>
    <xf numFmtId="0" fontId="11" fillId="7" borderId="56" xfId="0" applyFont="1" applyFill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57" xfId="0" applyFont="1" applyBorder="1" applyAlignment="1" applyProtection="1">
      <alignment horizontal="left" vertical="center"/>
      <protection locked="0"/>
    </xf>
    <xf numFmtId="0" fontId="14" fillId="0" borderId="51" xfId="0" applyFont="1" applyBorder="1" applyAlignment="1" applyProtection="1">
      <alignment horizontal="left" vertical="center"/>
      <protection locked="0"/>
    </xf>
    <xf numFmtId="0" fontId="11" fillId="0" borderId="51" xfId="0" applyFont="1" applyBorder="1" applyProtection="1">
      <protection locked="0"/>
    </xf>
    <xf numFmtId="0" fontId="14" fillId="0" borderId="58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protection locked="0"/>
    </xf>
    <xf numFmtId="0" fontId="11" fillId="0" borderId="4" xfId="0" applyFont="1" applyFill="1" applyBorder="1" applyAlignment="1" applyProtection="1">
      <protection locked="0"/>
    </xf>
    <xf numFmtId="0" fontId="11" fillId="0" borderId="6" xfId="0" applyFont="1" applyFill="1" applyBorder="1" applyAlignment="1" applyProtection="1"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protection locked="0"/>
    </xf>
    <xf numFmtId="0" fontId="11" fillId="0" borderId="19" xfId="0" applyFont="1" applyFill="1" applyBorder="1" applyAlignment="1" applyProtection="1"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vertical="center"/>
      <protection locked="0"/>
    </xf>
    <xf numFmtId="0" fontId="15" fillId="0" borderId="25" xfId="0" applyFont="1" applyFill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0" fillId="0" borderId="55" xfId="0" applyBorder="1" applyProtection="1"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64" xfId="0" applyFont="1" applyFill="1" applyBorder="1" applyAlignment="1" applyProtection="1">
      <alignment vertical="center"/>
      <protection locked="0"/>
    </xf>
    <xf numFmtId="0" fontId="10" fillId="0" borderId="65" xfId="0" applyFont="1" applyFill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21" fillId="0" borderId="7" xfId="0" applyFont="1" applyFill="1" applyBorder="1" applyAlignment="1" applyProtection="1">
      <alignment vertical="center"/>
      <protection locked="0"/>
    </xf>
    <xf numFmtId="0" fontId="21" fillId="0" borderId="8" xfId="0" applyFont="1" applyFill="1" applyBorder="1" applyAlignment="1" applyProtection="1">
      <alignment vertical="center"/>
      <protection locked="0"/>
    </xf>
    <xf numFmtId="0" fontId="21" fillId="0" borderId="9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0" fontId="21" fillId="0" borderId="12" xfId="0" applyFont="1" applyFill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10" fillId="0" borderId="77" xfId="0" applyFont="1" applyBorder="1" applyAlignment="1" applyProtection="1">
      <alignment vertical="center"/>
      <protection locked="0"/>
    </xf>
    <xf numFmtId="0" fontId="21" fillId="0" borderId="78" xfId="0" applyFont="1" applyFill="1" applyBorder="1" applyAlignment="1" applyProtection="1">
      <alignment horizontal="center" vertical="center"/>
      <protection locked="0"/>
    </xf>
    <xf numFmtId="0" fontId="10" fillId="0" borderId="78" xfId="0" applyFont="1" applyBorder="1" applyAlignment="1" applyProtection="1">
      <alignment vertical="center"/>
      <protection locked="0"/>
    </xf>
    <xf numFmtId="0" fontId="10" fillId="0" borderId="79" xfId="0" applyFont="1" applyFill="1" applyBorder="1" applyAlignment="1" applyProtection="1">
      <alignment vertical="center"/>
      <protection locked="0"/>
    </xf>
    <xf numFmtId="0" fontId="10" fillId="0" borderId="80" xfId="0" applyFont="1" applyFill="1" applyBorder="1" applyAlignment="1" applyProtection="1">
      <alignment vertical="center"/>
      <protection locked="0"/>
    </xf>
    <xf numFmtId="0" fontId="10" fillId="0" borderId="81" xfId="0" applyFont="1" applyFill="1" applyBorder="1" applyAlignment="1" applyProtection="1">
      <alignment vertical="center"/>
      <protection locked="0"/>
    </xf>
    <xf numFmtId="0" fontId="10" fillId="0" borderId="81" xfId="0" applyFont="1" applyFill="1" applyBorder="1" applyAlignment="1" applyProtection="1">
      <alignment horizontal="left" vertical="center"/>
      <protection locked="0"/>
    </xf>
    <xf numFmtId="0" fontId="10" fillId="0" borderId="82" xfId="0" applyFont="1" applyFill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vertical="center"/>
      <protection locked="0"/>
    </xf>
    <xf numFmtId="0" fontId="10" fillId="0" borderId="55" xfId="0" applyFont="1" applyFill="1" applyBorder="1" applyAlignment="1" applyProtection="1">
      <alignment vertical="center"/>
      <protection locked="0"/>
    </xf>
    <xf numFmtId="0" fontId="8" fillId="0" borderId="53" xfId="0" applyFont="1" applyFill="1" applyBorder="1" applyAlignment="1" applyProtection="1">
      <alignment horizontal="left" vertical="center"/>
      <protection locked="0"/>
    </xf>
    <xf numFmtId="0" fontId="10" fillId="0" borderId="56" xfId="0" applyFont="1" applyFill="1" applyBorder="1" applyAlignment="1" applyProtection="1">
      <alignment vertical="center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vertical="center"/>
      <protection locked="0"/>
    </xf>
    <xf numFmtId="0" fontId="0" fillId="0" borderId="57" xfId="0" applyFont="1" applyFill="1" applyBorder="1" applyAlignment="1" applyProtection="1">
      <alignment vertical="center"/>
      <protection locked="0"/>
    </xf>
    <xf numFmtId="0" fontId="0" fillId="0" borderId="51" xfId="0" applyFont="1" applyFill="1" applyBorder="1" applyAlignment="1" applyProtection="1">
      <alignment vertical="center"/>
      <protection locked="0"/>
    </xf>
    <xf numFmtId="0" fontId="11" fillId="0" borderId="51" xfId="0" applyFont="1" applyBorder="1" applyAlignment="1" applyProtection="1">
      <alignment vertical="center"/>
      <protection locked="0"/>
    </xf>
    <xf numFmtId="0" fontId="10" fillId="0" borderId="51" xfId="0" applyFont="1" applyFill="1" applyBorder="1" applyAlignment="1" applyProtection="1">
      <alignment vertical="center"/>
      <protection locked="0"/>
    </xf>
    <xf numFmtId="0" fontId="10" fillId="0" borderId="58" xfId="0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10" fillId="0" borderId="52" xfId="0" applyFont="1" applyFill="1" applyBorder="1" applyAlignment="1" applyProtection="1">
      <alignment vertical="center"/>
      <protection locked="0"/>
    </xf>
    <xf numFmtId="0" fontId="10" fillId="0" borderId="54" xfId="0" applyFont="1" applyFill="1" applyBorder="1" applyAlignment="1" applyProtection="1">
      <alignment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vertical="center"/>
      <protection locked="0"/>
    </xf>
    <xf numFmtId="0" fontId="11" fillId="0" borderId="55" xfId="0" applyFont="1" applyFill="1" applyBorder="1" applyAlignment="1" applyProtection="1">
      <alignment horizontal="left" vertical="center"/>
      <protection locked="0"/>
    </xf>
    <xf numFmtId="0" fontId="11" fillId="0" borderId="56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vertical="center"/>
      <protection locked="0"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0" fontId="11" fillId="0" borderId="5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Protection="1">
      <protection locked="0"/>
    </xf>
    <xf numFmtId="0" fontId="12" fillId="6" borderId="0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15" fillId="0" borderId="2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1" xfId="0" applyFont="1" applyFill="1" applyBorder="1" applyAlignment="1" applyProtection="1">
      <alignment vertical="center"/>
      <protection locked="0"/>
    </xf>
    <xf numFmtId="0" fontId="15" fillId="0" borderId="20" xfId="0" applyFont="1" applyFill="1" applyBorder="1" applyAlignment="1" applyProtection="1">
      <alignment vertical="center"/>
      <protection locked="0"/>
    </xf>
    <xf numFmtId="0" fontId="15" fillId="0" borderId="22" xfId="0" applyFont="1" applyFill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0" fillId="0" borderId="0" xfId="0" applyBorder="1" applyAlignment="1" applyProtection="1"/>
    <xf numFmtId="0" fontId="5" fillId="6" borderId="11" xfId="0" applyFont="1" applyFill="1" applyBorder="1" applyAlignment="1" applyProtection="1">
      <alignment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1" fontId="7" fillId="0" borderId="20" xfId="0" applyNumberFormat="1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1" fontId="10" fillId="0" borderId="2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" fontId="18" fillId="0" borderId="29" xfId="0" applyNumberFormat="1" applyFont="1" applyFill="1" applyBorder="1" applyAlignment="1" applyProtection="1">
      <alignment vertical="center"/>
      <protection locked="0"/>
    </xf>
    <xf numFmtId="0" fontId="11" fillId="0" borderId="30" xfId="0" applyFont="1" applyFill="1" applyBorder="1" applyAlignment="1" applyProtection="1">
      <alignment vertical="center" wrapText="1"/>
      <protection locked="0"/>
    </xf>
    <xf numFmtId="0" fontId="11" fillId="0" borderId="30" xfId="0" applyFont="1" applyFill="1" applyBorder="1" applyAlignment="1" applyProtection="1">
      <alignment vertical="center"/>
      <protection locked="0"/>
    </xf>
    <xf numFmtId="0" fontId="22" fillId="0" borderId="31" xfId="0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protection locked="0"/>
    </xf>
    <xf numFmtId="165" fontId="11" fillId="0" borderId="20" xfId="0" applyNumberFormat="1" applyFont="1" applyBorder="1" applyAlignment="1" applyProtection="1">
      <alignment vertical="center"/>
      <protection locked="0"/>
    </xf>
    <xf numFmtId="165" fontId="11" fillId="0" borderId="20" xfId="0" applyNumberFormat="1" applyFont="1" applyFill="1" applyBorder="1" applyAlignment="1" applyProtection="1">
      <alignment vertical="center" wrapText="1"/>
      <protection locked="0"/>
    </xf>
    <xf numFmtId="0" fontId="22" fillId="0" borderId="31" xfId="0" applyFont="1" applyBorder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1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" fontId="13" fillId="2" borderId="23" xfId="0" applyNumberFormat="1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49" fontId="11" fillId="3" borderId="23" xfId="0" applyNumberFormat="1" applyFont="1" applyFill="1" applyBorder="1" applyAlignment="1" applyProtection="1">
      <alignment horizontal="left" vertical="center" wrapText="1"/>
    </xf>
    <xf numFmtId="49" fontId="11" fillId="3" borderId="23" xfId="0" applyNumberFormat="1" applyFont="1" applyFill="1" applyBorder="1" applyAlignment="1" applyProtection="1">
      <alignment horizontal="left" vertical="center"/>
    </xf>
    <xf numFmtId="165" fontId="11" fillId="2" borderId="23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Protection="1"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27" xfId="0" applyFont="1" applyBorder="1" applyAlignment="1" applyProtection="1">
      <alignment horizontal="left" vertical="center" wrapText="1"/>
      <protection locked="0"/>
    </xf>
    <xf numFmtId="0" fontId="32" fillId="0" borderId="5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29" fillId="0" borderId="5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1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6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34" fillId="0" borderId="5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6" fillId="0" borderId="5" xfId="0" applyFont="1" applyFill="1" applyBorder="1" applyAlignment="1" applyProtection="1">
      <alignment horizontal="center" vertical="center" wrapText="1"/>
      <protection locked="0"/>
    </xf>
    <xf numFmtId="0" fontId="36" fillId="0" borderId="6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4" fillId="0" borderId="5" xfId="0" applyFont="1" applyFill="1" applyBorder="1" applyAlignment="1" applyProtection="1">
      <alignment vertical="center" wrapText="1"/>
      <protection locked="0"/>
    </xf>
    <xf numFmtId="0" fontId="34" fillId="0" borderId="6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8" fillId="0" borderId="5" xfId="0" applyFont="1" applyFill="1" applyBorder="1" applyAlignment="1" applyProtection="1">
      <alignment vertical="center" wrapText="1"/>
      <protection locked="0"/>
    </xf>
    <xf numFmtId="0" fontId="38" fillId="0" borderId="6" xfId="0" applyFont="1" applyFill="1" applyBorder="1" applyAlignment="1" applyProtection="1">
      <alignment vertical="center" wrapText="1"/>
      <protection locked="0"/>
    </xf>
    <xf numFmtId="0" fontId="38" fillId="0" borderId="0" xfId="0" applyFont="1" applyFill="1" applyAlignment="1" applyProtection="1">
      <alignment vertical="center" wrapText="1"/>
      <protection locked="0"/>
    </xf>
    <xf numFmtId="0" fontId="41" fillId="0" borderId="74" xfId="0" applyFont="1" applyFill="1" applyBorder="1" applyAlignment="1" applyProtection="1">
      <alignment vertical="center"/>
      <protection locked="0"/>
    </xf>
    <xf numFmtId="168" fontId="41" fillId="0" borderId="71" xfId="0" applyNumberFormat="1" applyFont="1" applyFill="1" applyBorder="1" applyAlignment="1" applyProtection="1">
      <alignment horizontal="center" vertical="center"/>
      <protection locked="0"/>
    </xf>
    <xf numFmtId="0" fontId="41" fillId="0" borderId="75" xfId="0" applyFont="1" applyFill="1" applyBorder="1" applyAlignment="1" applyProtection="1">
      <alignment vertical="center"/>
      <protection locked="0"/>
    </xf>
    <xf numFmtId="168" fontId="41" fillId="0" borderId="72" xfId="0" applyNumberFormat="1" applyFont="1" applyFill="1" applyBorder="1" applyAlignment="1" applyProtection="1">
      <alignment horizontal="center" vertical="center"/>
      <protection locked="0"/>
    </xf>
    <xf numFmtId="0" fontId="41" fillId="0" borderId="76" xfId="0" applyFont="1" applyFill="1" applyBorder="1" applyAlignment="1" applyProtection="1">
      <alignment vertical="center"/>
      <protection locked="0"/>
    </xf>
    <xf numFmtId="0" fontId="34" fillId="0" borderId="15" xfId="0" applyFont="1" applyFill="1" applyBorder="1" applyAlignment="1" applyProtection="1">
      <alignment vertical="center"/>
      <protection locked="0"/>
    </xf>
    <xf numFmtId="0" fontId="32" fillId="0" borderId="17" xfId="0" applyFont="1" applyFill="1" applyBorder="1" applyAlignment="1" applyProtection="1">
      <alignment vertical="center"/>
      <protection locked="0"/>
    </xf>
    <xf numFmtId="0" fontId="29" fillId="0" borderId="17" xfId="0" applyFont="1" applyFill="1" applyBorder="1" applyAlignment="1" applyProtection="1">
      <alignment horizontal="center" vertical="center"/>
      <protection locked="0"/>
    </xf>
    <xf numFmtId="0" fontId="34" fillId="0" borderId="1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42" fillId="0" borderId="21" xfId="0" applyFont="1" applyFill="1" applyBorder="1" applyAlignment="1" applyProtection="1">
      <alignment vertical="center"/>
      <protection locked="0"/>
    </xf>
    <xf numFmtId="0" fontId="42" fillId="0" borderId="20" xfId="0" applyFont="1" applyFill="1" applyBorder="1" applyAlignment="1" applyProtection="1">
      <alignment vertical="center"/>
      <protection locked="0"/>
    </xf>
    <xf numFmtId="0" fontId="42" fillId="0" borderId="20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/>
      <protection locked="0"/>
    </xf>
    <xf numFmtId="0" fontId="29" fillId="0" borderId="2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7" xfId="0" applyFont="1" applyFill="1" applyBorder="1" applyAlignment="1" applyProtection="1">
      <alignment vertical="center"/>
      <protection locked="0"/>
    </xf>
    <xf numFmtId="0" fontId="29" fillId="0" borderId="8" xfId="0" applyFont="1" applyFill="1" applyBorder="1" applyAlignment="1" applyProtection="1">
      <alignment vertical="center"/>
      <protection locked="0"/>
    </xf>
    <xf numFmtId="10" fontId="29" fillId="0" borderId="8" xfId="0" applyNumberFormat="1" applyFont="1" applyFill="1" applyBorder="1" applyAlignment="1" applyProtection="1">
      <alignment horizontal="center" vertical="center"/>
      <protection locked="0"/>
    </xf>
    <xf numFmtId="0" fontId="29" fillId="0" borderId="9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1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vertical="center"/>
      <protection locked="0"/>
    </xf>
    <xf numFmtId="10" fontId="29" fillId="0" borderId="21" xfId="0" applyNumberFormat="1" applyFont="1" applyFill="1" applyBorder="1" applyAlignment="1" applyProtection="1">
      <alignment horizontal="left" vertical="center"/>
      <protection locked="0"/>
    </xf>
    <xf numFmtId="0" fontId="29" fillId="0" borderId="22" xfId="0" applyFont="1" applyFill="1" applyBorder="1" applyAlignment="1" applyProtection="1">
      <alignment vertical="center"/>
      <protection locked="0"/>
    </xf>
    <xf numFmtId="0" fontId="29" fillId="0" borderId="13" xfId="0" applyFont="1" applyFill="1" applyBorder="1" applyAlignment="1" applyProtection="1">
      <alignment vertical="center"/>
      <protection locked="0"/>
    </xf>
    <xf numFmtId="0" fontId="29" fillId="0" borderId="14" xfId="0" applyFont="1" applyFill="1" applyBorder="1" applyAlignment="1" applyProtection="1">
      <alignment vertical="center"/>
      <protection locked="0"/>
    </xf>
    <xf numFmtId="10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43" fillId="0" borderId="12" xfId="0" applyFont="1" applyFill="1" applyBorder="1" applyAlignment="1" applyProtection="1">
      <alignment vertical="center"/>
      <protection locked="0"/>
    </xf>
    <xf numFmtId="10" fontId="29" fillId="0" borderId="0" xfId="0" applyNumberFormat="1" applyFont="1" applyFill="1" applyAlignment="1" applyProtection="1">
      <alignment horizontal="center" vertical="center"/>
      <protection locked="0"/>
    </xf>
    <xf numFmtId="49" fontId="35" fillId="2" borderId="23" xfId="0" applyNumberFormat="1" applyFont="1" applyFill="1" applyBorder="1" applyAlignment="1" applyProtection="1">
      <alignment horizontal="center" vertical="center" wrapText="1"/>
    </xf>
    <xf numFmtId="49" fontId="37" fillId="2" borderId="21" xfId="0" applyNumberFormat="1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 applyProtection="1">
      <alignment vertical="center"/>
    </xf>
    <xf numFmtId="0" fontId="22" fillId="0" borderId="31" xfId="0" applyFont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165" fontId="39" fillId="2" borderId="23" xfId="0" applyNumberFormat="1" applyFont="1" applyFill="1" applyBorder="1" applyAlignment="1" applyProtection="1">
      <alignment horizontal="center" vertical="center"/>
    </xf>
    <xf numFmtId="10" fontId="22" fillId="2" borderId="23" xfId="0" applyNumberFormat="1" applyFont="1" applyFill="1" applyBorder="1" applyAlignment="1" applyProtection="1">
      <alignment horizontal="center" vertical="center"/>
    </xf>
    <xf numFmtId="0" fontId="46" fillId="11" borderId="32" xfId="0" applyFont="1" applyFill="1" applyBorder="1" applyAlignment="1" applyProtection="1">
      <alignment horizontal="center" vertical="center"/>
    </xf>
    <xf numFmtId="0" fontId="46" fillId="12" borderId="32" xfId="0" applyFont="1" applyFill="1" applyBorder="1" applyAlignment="1" applyProtection="1">
      <alignment horizontal="center" vertical="center"/>
    </xf>
    <xf numFmtId="168" fontId="46" fillId="12" borderId="32" xfId="0" applyNumberFormat="1" applyFont="1" applyFill="1" applyBorder="1" applyAlignment="1" applyProtection="1">
      <alignment horizontal="center" vertical="center"/>
    </xf>
    <xf numFmtId="168" fontId="52" fillId="12" borderId="39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right" vertical="center"/>
    </xf>
    <xf numFmtId="168" fontId="40" fillId="0" borderId="73" xfId="1" applyNumberFormat="1" applyFont="1" applyFill="1" applyBorder="1" applyAlignment="1" applyProtection="1">
      <alignment horizontal="center" vertical="center"/>
    </xf>
    <xf numFmtId="0" fontId="44" fillId="0" borderId="0" xfId="0" applyFont="1" applyAlignment="1" applyProtection="1">
      <alignment vertical="top" wrapText="1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5" fillId="0" borderId="10" xfId="0" applyFont="1" applyFill="1" applyBorder="1" applyAlignment="1" applyProtection="1">
      <alignment vertical="center"/>
      <protection locked="0"/>
    </xf>
    <xf numFmtId="0" fontId="45" fillId="0" borderId="11" xfId="0" applyFont="1" applyFill="1" applyBorder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vertical="center" wrapText="1"/>
      <protection locked="0"/>
    </xf>
    <xf numFmtId="0" fontId="32" fillId="0" borderId="1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0" borderId="11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41" fillId="2" borderId="23" xfId="0" applyFont="1" applyFill="1" applyBorder="1" applyAlignment="1" applyProtection="1">
      <alignment horizontal="left" vertical="center" wrapText="1"/>
      <protection locked="0"/>
    </xf>
    <xf numFmtId="0" fontId="34" fillId="0" borderId="10" xfId="0" applyFont="1" applyFill="1" applyBorder="1" applyAlignment="1" applyProtection="1">
      <alignment vertical="center" wrapText="1"/>
      <protection locked="0"/>
    </xf>
    <xf numFmtId="0" fontId="34" fillId="0" borderId="11" xfId="0" applyFont="1" applyFill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vertical="center" wrapText="1"/>
      <protection locked="0"/>
    </xf>
    <xf numFmtId="0" fontId="29" fillId="0" borderId="12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</xf>
    <xf numFmtId="0" fontId="35" fillId="0" borderId="23" xfId="0" applyFont="1" applyFill="1" applyBorder="1" applyAlignment="1" applyProtection="1">
      <alignment horizontal="center" vertical="center" wrapText="1"/>
    </xf>
    <xf numFmtId="0" fontId="47" fillId="4" borderId="23" xfId="0" applyFont="1" applyFill="1" applyBorder="1" applyAlignment="1" applyProtection="1">
      <alignment horizontal="left" vertical="center" wrapText="1"/>
    </xf>
    <xf numFmtId="165" fontId="47" fillId="4" borderId="23" xfId="0" applyNumberFormat="1" applyFont="1" applyFill="1" applyBorder="1" applyAlignment="1" applyProtection="1">
      <alignment horizontal="right" vertical="center" wrapText="1"/>
    </xf>
    <xf numFmtId="9" fontId="40" fillId="4" borderId="23" xfId="2" applyFill="1" applyBorder="1" applyAlignment="1" applyProtection="1">
      <alignment horizontal="center" vertical="center" wrapText="1"/>
    </xf>
    <xf numFmtId="0" fontId="47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41" fillId="2" borderId="23" xfId="0" applyFont="1" applyFill="1" applyBorder="1" applyAlignment="1" applyProtection="1">
      <alignment horizontal="left" vertical="center" wrapText="1"/>
    </xf>
    <xf numFmtId="165" fontId="41" fillId="2" borderId="23" xfId="0" applyNumberFormat="1" applyFont="1" applyFill="1" applyBorder="1" applyAlignment="1" applyProtection="1">
      <alignment horizontal="right" vertical="center" wrapText="1"/>
    </xf>
    <xf numFmtId="10" fontId="41" fillId="2" borderId="23" xfId="0" applyNumberFormat="1" applyFont="1" applyFill="1" applyBorder="1" applyAlignment="1" applyProtection="1">
      <alignment horizontal="right" vertical="center" wrapText="1"/>
    </xf>
    <xf numFmtId="9" fontId="40" fillId="2" borderId="23" xfId="2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vertical="center" wrapText="1"/>
      <protection locked="0"/>
    </xf>
    <xf numFmtId="0" fontId="20" fillId="0" borderId="7" xfId="0" applyFont="1" applyFill="1" applyBorder="1" applyAlignment="1" applyProtection="1">
      <alignment vertical="center"/>
      <protection locked="0"/>
    </xf>
    <xf numFmtId="0" fontId="20" fillId="0" borderId="8" xfId="0" applyFont="1" applyFill="1" applyBorder="1" applyAlignment="1" applyProtection="1">
      <alignment vertical="center"/>
      <protection locked="0"/>
    </xf>
    <xf numFmtId="0" fontId="37" fillId="0" borderId="8" xfId="0" applyFont="1" applyFill="1" applyBorder="1" applyAlignment="1" applyProtection="1">
      <alignment horizontal="center" vertical="center"/>
      <protection locked="0"/>
    </xf>
    <xf numFmtId="0" fontId="28" fillId="0" borderId="8" xfId="0" applyFont="1" applyFill="1" applyBorder="1" applyAlignment="1" applyProtection="1">
      <alignment vertical="center"/>
      <protection locked="0"/>
    </xf>
    <xf numFmtId="0" fontId="20" fillId="0" borderId="9" xfId="0" applyFont="1" applyFill="1" applyBorder="1" applyAlignment="1" applyProtection="1">
      <alignment vertical="center"/>
      <protection locked="0"/>
    </xf>
    <xf numFmtId="0" fontId="20" fillId="0" borderId="10" xfId="0" applyFont="1" applyFill="1" applyBorder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vertical="center"/>
      <protection locked="0"/>
    </xf>
    <xf numFmtId="0" fontId="33" fillId="0" borderId="10" xfId="0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33" fillId="0" borderId="11" xfId="0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vertical="center"/>
      <protection locked="0"/>
    </xf>
    <xf numFmtId="0" fontId="52" fillId="0" borderId="11" xfId="0" applyFont="1" applyFill="1" applyBorder="1" applyAlignment="1" applyProtection="1">
      <alignment vertical="center"/>
      <protection locked="0"/>
    </xf>
    <xf numFmtId="0" fontId="53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51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78" xfId="0" applyFont="1" applyBorder="1" applyAlignment="1" applyProtection="1">
      <alignment vertical="center"/>
      <protection locked="0"/>
    </xf>
    <xf numFmtId="0" fontId="48" fillId="0" borderId="78" xfId="0" applyFont="1" applyFill="1" applyBorder="1" applyAlignment="1" applyProtection="1">
      <alignment horizontal="center" vertical="center"/>
      <protection locked="0"/>
    </xf>
    <xf numFmtId="0" fontId="28" fillId="0" borderId="78" xfId="0" applyFont="1" applyBorder="1" applyAlignment="1" applyProtection="1">
      <alignment vertical="center"/>
      <protection locked="0"/>
    </xf>
    <xf numFmtId="0" fontId="20" fillId="0" borderId="78" xfId="0" applyFont="1" applyFill="1" applyBorder="1" applyAlignment="1" applyProtection="1">
      <alignment vertical="center"/>
      <protection locked="0"/>
    </xf>
    <xf numFmtId="0" fontId="51" fillId="0" borderId="78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 indent="4"/>
      <protection locked="0"/>
    </xf>
    <xf numFmtId="0" fontId="35" fillId="4" borderId="23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vertical="center"/>
      <protection locked="0"/>
    </xf>
    <xf numFmtId="0" fontId="20" fillId="0" borderId="14" xfId="0" applyFont="1" applyFill="1" applyBorder="1" applyAlignment="1" applyProtection="1">
      <alignment vertic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Protection="1">
      <protection locked="0"/>
    </xf>
    <xf numFmtId="0" fontId="57" fillId="0" borderId="0" xfId="0" applyFont="1" applyAlignment="1" applyProtection="1">
      <alignment horizontal="left" vertical="center" indent="4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0" fontId="20" fillId="0" borderId="12" xfId="0" applyFont="1" applyFill="1" applyBorder="1" applyAlignment="1" applyProtection="1">
      <alignment vertical="center"/>
      <protection locked="0"/>
    </xf>
    <xf numFmtId="0" fontId="41" fillId="0" borderId="33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left" vertical="center"/>
    </xf>
    <xf numFmtId="0" fontId="11" fillId="2" borderId="21" xfId="0" applyFont="1" applyFill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top"/>
    </xf>
    <xf numFmtId="0" fontId="8" fillId="0" borderId="14" xfId="0" applyFont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vertical="center" wrapText="1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8" fillId="2" borderId="60" xfId="0" applyFont="1" applyFill="1" applyBorder="1" applyAlignment="1" applyProtection="1">
      <alignment vertical="center" wrapText="1"/>
    </xf>
    <xf numFmtId="0" fontId="0" fillId="0" borderId="23" xfId="0" applyFont="1" applyBorder="1" applyProtection="1">
      <protection locked="0"/>
    </xf>
    <xf numFmtId="0" fontId="13" fillId="2" borderId="21" xfId="0" applyFont="1" applyFill="1" applyBorder="1" applyAlignment="1" applyProtection="1">
      <alignment horizontal="left" vertical="center"/>
    </xf>
    <xf numFmtId="164" fontId="0" fillId="0" borderId="23" xfId="0" applyNumberFormat="1" applyFont="1" applyBorder="1" applyProtection="1">
      <protection locked="0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vertical="center" wrapText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11" fillId="2" borderId="59" xfId="0" applyFont="1" applyFill="1" applyBorder="1" applyAlignment="1" applyProtection="1">
      <alignment horizontal="center" vertical="center"/>
    </xf>
    <xf numFmtId="164" fontId="0" fillId="0" borderId="21" xfId="0" applyNumberFormat="1" applyFont="1" applyBorder="1" applyAlignment="1" applyProtection="1">
      <alignment horizontal="center"/>
      <protection locked="0"/>
    </xf>
    <xf numFmtId="164" fontId="0" fillId="0" borderId="20" xfId="0" applyNumberFormat="1" applyFont="1" applyBorder="1" applyAlignment="1" applyProtection="1">
      <alignment horizontal="center"/>
      <protection locked="0"/>
    </xf>
    <xf numFmtId="164" fontId="0" fillId="0" borderId="22" xfId="0" applyNumberFormat="1" applyFont="1" applyBorder="1" applyAlignment="1" applyProtection="1">
      <alignment horizont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left" vertical="center"/>
    </xf>
    <xf numFmtId="0" fontId="11" fillId="2" borderId="38" xfId="0" applyFont="1" applyFill="1" applyBorder="1" applyAlignment="1" applyProtection="1">
      <alignment horizontal="left" vertical="center"/>
    </xf>
    <xf numFmtId="0" fontId="11" fillId="2" borderId="37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left" vertical="center" wrapText="1"/>
    </xf>
    <xf numFmtId="0" fontId="11" fillId="2" borderId="20" xfId="0" applyFont="1" applyFill="1" applyBorder="1" applyAlignment="1" applyProtection="1">
      <alignment horizontal="left" vertical="center" wrapText="1"/>
    </xf>
    <xf numFmtId="0" fontId="11" fillId="2" borderId="22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vertical="center"/>
      <protection locked="0"/>
    </xf>
    <xf numFmtId="0" fontId="11" fillId="0" borderId="52" xfId="0" applyFont="1" applyBorder="1" applyAlignment="1" applyProtection="1">
      <alignment horizontal="center"/>
      <protection locked="0"/>
    </xf>
    <xf numFmtId="0" fontId="11" fillId="0" borderId="53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0" fontId="11" fillId="0" borderId="55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57" xfId="0" applyFont="1" applyBorder="1" applyAlignment="1" applyProtection="1">
      <alignment horizontal="center"/>
      <protection locked="0"/>
    </xf>
    <xf numFmtId="0" fontId="11" fillId="0" borderId="51" xfId="0" applyFont="1" applyBorder="1" applyAlignment="1" applyProtection="1">
      <alignment horizontal="center"/>
      <protection locked="0"/>
    </xf>
    <xf numFmtId="0" fontId="11" fillId="0" borderId="58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left" vertical="center"/>
    </xf>
    <xf numFmtId="0" fontId="11" fillId="0" borderId="38" xfId="0" applyFont="1" applyBorder="1" applyAlignment="1" applyProtection="1">
      <alignment horizontal="left" vertical="center"/>
    </xf>
    <xf numFmtId="0" fontId="11" fillId="0" borderId="37" xfId="0" applyFont="1" applyBorder="1" applyAlignment="1" applyProtection="1">
      <alignment horizontal="left" vertical="center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left" vertical="center"/>
    </xf>
    <xf numFmtId="0" fontId="12" fillId="2" borderId="21" xfId="0" applyFont="1" applyFill="1" applyBorder="1" applyAlignment="1" applyProtection="1">
      <alignment horizontal="left" vertical="center"/>
    </xf>
    <xf numFmtId="0" fontId="11" fillId="0" borderId="39" xfId="0" applyFont="1" applyBorder="1" applyProtection="1">
      <protection locked="0"/>
    </xf>
    <xf numFmtId="0" fontId="18" fillId="10" borderId="36" xfId="0" applyFont="1" applyFill="1" applyBorder="1" applyAlignment="1" applyProtection="1">
      <alignment horizontal="center" vertical="center"/>
    </xf>
    <xf numFmtId="0" fontId="18" fillId="10" borderId="38" xfId="0" applyFont="1" applyFill="1" applyBorder="1" applyAlignment="1" applyProtection="1">
      <alignment horizontal="center" vertical="center"/>
    </xf>
    <xf numFmtId="0" fontId="17" fillId="10" borderId="39" xfId="0" applyFont="1" applyFill="1" applyBorder="1" applyAlignment="1" applyProtection="1">
      <alignment horizontal="center" vertical="center"/>
    </xf>
    <xf numFmtId="0" fontId="18" fillId="10" borderId="37" xfId="0" applyFont="1" applyFill="1" applyBorder="1" applyAlignment="1" applyProtection="1">
      <alignment horizontal="center" vertical="center"/>
    </xf>
    <xf numFmtId="0" fontId="17" fillId="10" borderId="36" xfId="0" applyFont="1" applyFill="1" applyBorder="1" applyAlignment="1" applyProtection="1">
      <alignment horizontal="center" vertical="center"/>
    </xf>
    <xf numFmtId="0" fontId="17" fillId="10" borderId="38" xfId="0" applyFont="1" applyFill="1" applyBorder="1" applyAlignment="1" applyProtection="1">
      <alignment horizontal="center" vertical="center"/>
    </xf>
    <xf numFmtId="0" fontId="17" fillId="10" borderId="37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left" vertical="center"/>
    </xf>
    <xf numFmtId="0" fontId="17" fillId="2" borderId="21" xfId="0" applyFont="1" applyFill="1" applyBorder="1" applyAlignment="1" applyProtection="1">
      <alignment horizontal="left" vertical="center"/>
    </xf>
    <xf numFmtId="0" fontId="18" fillId="0" borderId="39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 horizontal="center"/>
      <protection locked="0"/>
    </xf>
    <xf numFmtId="0" fontId="17" fillId="0" borderId="37" xfId="0" applyFont="1" applyBorder="1" applyAlignment="1" applyProtection="1">
      <alignment horizontal="center"/>
      <protection locked="0"/>
    </xf>
    <xf numFmtId="0" fontId="12" fillId="2" borderId="21" xfId="0" applyFont="1" applyFill="1" applyBorder="1" applyAlignment="1" applyProtection="1">
      <alignment horizontal="left" vertical="center" wrapText="1"/>
    </xf>
    <xf numFmtId="0" fontId="12" fillId="2" borderId="20" xfId="0" applyFont="1" applyFill="1" applyBorder="1" applyAlignment="1" applyProtection="1">
      <alignment horizontal="left" vertical="center" wrapText="1"/>
    </xf>
    <xf numFmtId="0" fontId="12" fillId="2" borderId="59" xfId="0" applyFont="1" applyFill="1" applyBorder="1" applyAlignment="1" applyProtection="1">
      <alignment horizontal="left" vertical="center" wrapText="1"/>
    </xf>
    <xf numFmtId="0" fontId="18" fillId="0" borderId="39" xfId="0" applyFont="1" applyBorder="1" applyAlignment="1" applyProtection="1">
      <alignment horizontal="center"/>
    </xf>
    <xf numFmtId="0" fontId="58" fillId="7" borderId="0" xfId="0" applyFont="1" applyFill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12" fillId="2" borderId="32" xfId="0" applyFont="1" applyFill="1" applyBorder="1" applyAlignment="1" applyProtection="1">
      <alignment horizontal="left" vertical="center"/>
    </xf>
    <xf numFmtId="0" fontId="11" fillId="0" borderId="40" xfId="0" applyFont="1" applyBorder="1" applyProtection="1">
      <protection locked="0"/>
    </xf>
    <xf numFmtId="0" fontId="11" fillId="0" borderId="41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11" fillId="0" borderId="34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11" fillId="0" borderId="46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16" fillId="2" borderId="61" xfId="0" applyFont="1" applyFill="1" applyBorder="1" applyAlignment="1" applyProtection="1">
      <alignment horizontal="left" vertical="center"/>
    </xf>
    <xf numFmtId="0" fontId="16" fillId="2" borderId="62" xfId="0" applyFont="1" applyFill="1" applyBorder="1" applyAlignment="1" applyProtection="1">
      <alignment horizontal="left" vertical="center"/>
    </xf>
    <xf numFmtId="0" fontId="16" fillId="2" borderId="63" xfId="0" applyFont="1" applyFill="1" applyBorder="1" applyAlignment="1" applyProtection="1">
      <alignment horizontal="left" vertical="center"/>
    </xf>
    <xf numFmtId="0" fontId="12" fillId="2" borderId="32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left" vertical="center"/>
    </xf>
    <xf numFmtId="0" fontId="16" fillId="2" borderId="21" xfId="0" applyFont="1" applyFill="1" applyBorder="1" applyAlignment="1" applyProtection="1">
      <alignment horizontal="left" vertical="center"/>
    </xf>
    <xf numFmtId="0" fontId="11" fillId="2" borderId="39" xfId="0" applyFont="1" applyFill="1" applyBorder="1" applyAlignment="1" applyProtection="1">
      <alignment horizontal="center"/>
    </xf>
    <xf numFmtId="0" fontId="12" fillId="2" borderId="39" xfId="0" applyFont="1" applyFill="1" applyBorder="1" applyAlignment="1" applyProtection="1">
      <alignment horizontal="center"/>
    </xf>
    <xf numFmtId="0" fontId="7" fillId="2" borderId="66" xfId="0" applyFont="1" applyFill="1" applyBorder="1" applyAlignment="1" applyProtection="1">
      <alignment vertical="center" wrapText="1"/>
    </xf>
    <xf numFmtId="0" fontId="7" fillId="2" borderId="35" xfId="0" applyFont="1" applyFill="1" applyBorder="1" applyAlignment="1" applyProtection="1">
      <alignment vertical="center" wrapText="1"/>
    </xf>
    <xf numFmtId="0" fontId="7" fillId="2" borderId="67" xfId="0" applyFont="1" applyFill="1" applyBorder="1" applyAlignment="1" applyProtection="1">
      <alignment vertical="center" wrapText="1"/>
    </xf>
    <xf numFmtId="0" fontId="11" fillId="0" borderId="48" xfId="0" applyFont="1" applyBorder="1" applyProtection="1">
      <protection locked="0"/>
    </xf>
    <xf numFmtId="0" fontId="11" fillId="0" borderId="49" xfId="0" applyFont="1" applyBorder="1" applyProtection="1">
      <protection locked="0"/>
    </xf>
    <xf numFmtId="0" fontId="11" fillId="0" borderId="50" xfId="0" applyFont="1" applyBorder="1" applyProtection="1">
      <protection locked="0"/>
    </xf>
    <xf numFmtId="0" fontId="7" fillId="0" borderId="33" xfId="0" applyFont="1" applyFill="1" applyBorder="1" applyAlignment="1" applyProtection="1">
      <alignment vertical="center"/>
      <protection locked="0"/>
    </xf>
    <xf numFmtId="0" fontId="13" fillId="0" borderId="39" xfId="0" applyFont="1" applyBorder="1" applyAlignment="1" applyProtection="1">
      <alignment horizontal="center"/>
    </xf>
    <xf numFmtId="0" fontId="13" fillId="0" borderId="53" xfId="0" applyFont="1" applyBorder="1" applyAlignment="1" applyProtection="1">
      <alignment horizontal="left"/>
    </xf>
    <xf numFmtId="0" fontId="17" fillId="0" borderId="39" xfId="0" applyFont="1" applyBorder="1" applyAlignment="1" applyProtection="1">
      <alignment horizontal="center"/>
    </xf>
    <xf numFmtId="0" fontId="11" fillId="2" borderId="21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vertical="center" wrapText="1"/>
    </xf>
    <xf numFmtId="0" fontId="18" fillId="4" borderId="21" xfId="0" applyFont="1" applyFill="1" applyBorder="1" applyAlignment="1" applyProtection="1">
      <alignment horizontal="left" vertical="center" wrapText="1"/>
      <protection locked="0"/>
    </xf>
    <xf numFmtId="0" fontId="18" fillId="4" borderId="20" xfId="0" applyFont="1" applyFill="1" applyBorder="1" applyAlignment="1" applyProtection="1">
      <alignment horizontal="left" vertical="center" wrapText="1"/>
      <protection locked="0"/>
    </xf>
    <xf numFmtId="0" fontId="18" fillId="4" borderId="22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/>
    </xf>
    <xf numFmtId="0" fontId="11" fillId="0" borderId="23" xfId="0" applyFont="1" applyFill="1" applyBorder="1" applyAlignment="1" applyProtection="1">
      <alignment horizontal="left" vertical="top" wrapText="1"/>
      <protection locked="0"/>
    </xf>
    <xf numFmtId="0" fontId="18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9" fillId="2" borderId="23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vertical="center"/>
    </xf>
    <xf numFmtId="0" fontId="11" fillId="2" borderId="20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vertical="center" wrapText="1"/>
    </xf>
    <xf numFmtId="0" fontId="11" fillId="0" borderId="23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left" vertical="center" wrapText="1"/>
      <protection locked="0"/>
    </xf>
    <xf numFmtId="0" fontId="11" fillId="4" borderId="20" xfId="0" applyFont="1" applyFill="1" applyBorder="1" applyAlignment="1" applyProtection="1">
      <alignment horizontal="left" vertical="center" wrapText="1"/>
      <protection locked="0"/>
    </xf>
    <xf numFmtId="0" fontId="11" fillId="4" borderId="22" xfId="0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5" fillId="2" borderId="32" xfId="0" applyFont="1" applyFill="1" applyBorder="1" applyAlignment="1" applyProtection="1">
      <alignment horizontal="left" vertical="center"/>
    </xf>
    <xf numFmtId="164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left" vertical="top" wrapText="1"/>
      <protection locked="0"/>
    </xf>
    <xf numFmtId="0" fontId="11" fillId="0" borderId="53" xfId="0" applyFont="1" applyFill="1" applyBorder="1" applyAlignment="1" applyProtection="1">
      <alignment horizontal="left" vertical="top" wrapText="1"/>
      <protection locked="0"/>
    </xf>
    <xf numFmtId="0" fontId="11" fillId="0" borderId="54" xfId="0" applyFont="1" applyFill="1" applyBorder="1" applyAlignment="1" applyProtection="1">
      <alignment horizontal="left" vertical="top" wrapText="1"/>
      <protection locked="0"/>
    </xf>
    <xf numFmtId="0" fontId="11" fillId="0" borderId="55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56" xfId="0" applyFont="1" applyFill="1" applyBorder="1" applyAlignment="1" applyProtection="1">
      <alignment horizontal="left" vertical="top" wrapText="1"/>
      <protection locked="0"/>
    </xf>
    <xf numFmtId="0" fontId="11" fillId="0" borderId="57" xfId="0" applyFont="1" applyFill="1" applyBorder="1" applyAlignment="1" applyProtection="1">
      <alignment horizontal="left" vertical="top" wrapText="1"/>
      <protection locked="0"/>
    </xf>
    <xf numFmtId="0" fontId="11" fillId="0" borderId="51" xfId="0" applyFont="1" applyFill="1" applyBorder="1" applyAlignment="1" applyProtection="1">
      <alignment horizontal="left" vertical="top" wrapText="1"/>
      <protection locked="0"/>
    </xf>
    <xf numFmtId="0" fontId="11" fillId="0" borderId="58" xfId="0" applyFont="1" applyFill="1" applyBorder="1" applyAlignment="1" applyProtection="1">
      <alignment horizontal="left" vertical="top" wrapText="1"/>
      <protection locked="0"/>
    </xf>
    <xf numFmtId="0" fontId="15" fillId="2" borderId="61" xfId="0" applyFont="1" applyFill="1" applyBorder="1" applyAlignment="1" applyProtection="1">
      <alignment horizontal="left" vertical="center"/>
    </xf>
    <xf numFmtId="0" fontId="15" fillId="2" borderId="62" xfId="0" applyFont="1" applyFill="1" applyBorder="1" applyAlignment="1" applyProtection="1">
      <alignment horizontal="left" vertical="center"/>
    </xf>
    <xf numFmtId="0" fontId="15" fillId="2" borderId="63" xfId="0" applyFont="1" applyFill="1" applyBorder="1" applyAlignment="1" applyProtection="1">
      <alignment horizontal="left" vertical="center"/>
    </xf>
    <xf numFmtId="0" fontId="11" fillId="0" borderId="52" xfId="0" applyFont="1" applyFill="1" applyBorder="1" applyAlignment="1" applyProtection="1">
      <alignment horizontal="center" vertical="top" wrapText="1"/>
      <protection locked="0"/>
    </xf>
    <xf numFmtId="0" fontId="11" fillId="0" borderId="53" xfId="0" applyFont="1" applyFill="1" applyBorder="1" applyAlignment="1" applyProtection="1">
      <alignment horizontal="center" vertical="top" wrapText="1"/>
      <protection locked="0"/>
    </xf>
    <xf numFmtId="0" fontId="11" fillId="0" borderId="54" xfId="0" applyFont="1" applyFill="1" applyBorder="1" applyAlignment="1" applyProtection="1">
      <alignment horizontal="center" vertical="top" wrapText="1"/>
      <protection locked="0"/>
    </xf>
    <xf numFmtId="0" fontId="11" fillId="0" borderId="55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56" xfId="0" applyFont="1" applyFill="1" applyBorder="1" applyAlignment="1" applyProtection="1">
      <alignment horizontal="center" vertical="top" wrapText="1"/>
      <protection locked="0"/>
    </xf>
    <xf numFmtId="0" fontId="11" fillId="0" borderId="57" xfId="0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0" borderId="58" xfId="0" applyFont="1" applyFill="1" applyBorder="1" applyAlignment="1" applyProtection="1">
      <alignment horizontal="center" vertical="top" wrapText="1"/>
      <protection locked="0"/>
    </xf>
    <xf numFmtId="0" fontId="21" fillId="2" borderId="23" xfId="0" applyFont="1" applyFill="1" applyBorder="1" applyAlignment="1" applyProtection="1">
      <alignment horizontal="left" vertical="center"/>
    </xf>
    <xf numFmtId="0" fontId="21" fillId="2" borderId="32" xfId="0" applyFont="1" applyFill="1" applyBorder="1" applyAlignment="1" applyProtection="1">
      <alignment horizontal="left" vertical="center"/>
    </xf>
    <xf numFmtId="0" fontId="7" fillId="0" borderId="70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0" borderId="68" xfId="0" applyFont="1" applyFill="1" applyBorder="1" applyAlignment="1" applyProtection="1">
      <alignment horizontal="center" vertical="center" wrapText="1"/>
    </xf>
    <xf numFmtId="0" fontId="0" fillId="0" borderId="36" xfId="0" applyFont="1" applyFill="1" applyBorder="1" applyAlignment="1" applyProtection="1">
      <alignment horizontal="left" vertical="center"/>
    </xf>
    <xf numFmtId="0" fontId="0" fillId="0" borderId="38" xfId="0" applyFont="1" applyFill="1" applyBorder="1" applyAlignment="1" applyProtection="1">
      <alignment horizontal="left" vertical="center"/>
    </xf>
    <xf numFmtId="0" fontId="0" fillId="0" borderId="37" xfId="0" applyFont="1" applyFill="1" applyBorder="1" applyAlignment="1" applyProtection="1">
      <alignment horizontal="left" vertic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8" fillId="7" borderId="36" xfId="0" applyFont="1" applyFill="1" applyBorder="1" applyAlignment="1" applyProtection="1">
      <alignment horizontal="center" vertical="center" wrapText="1"/>
    </xf>
    <xf numFmtId="0" fontId="8" fillId="7" borderId="38" xfId="0" applyFont="1" applyFill="1" applyBorder="1" applyAlignment="1" applyProtection="1">
      <alignment horizontal="center" vertical="center" wrapText="1"/>
    </xf>
    <xf numFmtId="0" fontId="8" fillId="7" borderId="37" xfId="0" applyFont="1" applyFill="1" applyBorder="1" applyAlignment="1" applyProtection="1">
      <alignment horizontal="center" vertical="center" wrapText="1"/>
    </xf>
    <xf numFmtId="0" fontId="0" fillId="0" borderId="36" xfId="0" applyFont="1" applyFill="1" applyBorder="1" applyAlignment="1" applyProtection="1">
      <alignment horizontal="left" vertical="center" wrapText="1"/>
    </xf>
    <xf numFmtId="0" fontId="0" fillId="0" borderId="38" xfId="0" applyFont="1" applyFill="1" applyBorder="1" applyAlignment="1" applyProtection="1">
      <alignment horizontal="left" vertical="center" wrapText="1"/>
    </xf>
    <xf numFmtId="0" fontId="0" fillId="0" borderId="37" xfId="0" applyFont="1" applyFill="1" applyBorder="1" applyAlignment="1" applyProtection="1">
      <alignment horizontal="left" vertical="center" wrapText="1"/>
    </xf>
    <xf numFmtId="0" fontId="11" fillId="9" borderId="36" xfId="0" applyFont="1" applyFill="1" applyBorder="1" applyAlignment="1" applyProtection="1">
      <alignment horizontal="left" vertical="center" wrapText="1"/>
      <protection locked="0"/>
    </xf>
    <xf numFmtId="0" fontId="11" fillId="9" borderId="38" xfId="0" applyFont="1" applyFill="1" applyBorder="1" applyAlignment="1" applyProtection="1">
      <alignment horizontal="left" vertical="center" wrapText="1"/>
      <protection locked="0"/>
    </xf>
    <xf numFmtId="0" fontId="11" fillId="9" borderId="37" xfId="0" applyFont="1" applyFill="1" applyBorder="1" applyAlignment="1" applyProtection="1">
      <alignment horizontal="left" vertical="center" wrapText="1"/>
      <protection locked="0"/>
    </xf>
    <xf numFmtId="0" fontId="13" fillId="9" borderId="36" xfId="0" applyFont="1" applyFill="1" applyBorder="1" applyAlignment="1" applyProtection="1">
      <alignment horizontal="center" vertical="center"/>
      <protection locked="0"/>
    </xf>
    <xf numFmtId="0" fontId="13" fillId="9" borderId="38" xfId="0" applyFont="1" applyFill="1" applyBorder="1" applyAlignment="1" applyProtection="1">
      <alignment horizontal="center" vertical="center"/>
      <protection locked="0"/>
    </xf>
    <xf numFmtId="0" fontId="13" fillId="9" borderId="37" xfId="0" applyFont="1" applyFill="1" applyBorder="1" applyAlignment="1" applyProtection="1">
      <alignment horizontal="center" vertical="center"/>
      <protection locked="0"/>
    </xf>
    <xf numFmtId="0" fontId="13" fillId="9" borderId="39" xfId="0" applyFont="1" applyFill="1" applyBorder="1" applyAlignment="1" applyProtection="1">
      <alignment horizontal="center" vertical="center"/>
      <protection locked="0"/>
    </xf>
    <xf numFmtId="0" fontId="59" fillId="7" borderId="57" xfId="0" applyFont="1" applyFill="1" applyBorder="1" applyAlignment="1" applyProtection="1">
      <alignment horizontal="center" vertical="center"/>
    </xf>
    <xf numFmtId="0" fontId="59" fillId="7" borderId="51" xfId="0" applyFont="1" applyFill="1" applyBorder="1" applyAlignment="1" applyProtection="1">
      <alignment horizontal="center" vertical="center"/>
    </xf>
    <xf numFmtId="0" fontId="9" fillId="8" borderId="36" xfId="0" applyFont="1" applyFill="1" applyBorder="1" applyAlignment="1" applyProtection="1">
      <alignment horizontal="center" vertical="center"/>
      <protection locked="0"/>
    </xf>
    <xf numFmtId="0" fontId="9" fillId="8" borderId="38" xfId="0" applyFont="1" applyFill="1" applyBorder="1" applyAlignment="1" applyProtection="1">
      <alignment horizontal="center" vertical="center"/>
      <protection locked="0"/>
    </xf>
    <xf numFmtId="0" fontId="9" fillId="8" borderId="37" xfId="0" applyFont="1" applyFill="1" applyBorder="1" applyAlignment="1" applyProtection="1">
      <alignment horizontal="center" vertical="center"/>
      <protection locked="0"/>
    </xf>
    <xf numFmtId="0" fontId="59" fillId="7" borderId="58" xfId="0" applyFont="1" applyFill="1" applyBorder="1" applyAlignment="1" applyProtection="1">
      <alignment horizontal="center" vertical="center"/>
    </xf>
    <xf numFmtId="0" fontId="9" fillId="8" borderId="36" xfId="0" applyFont="1" applyFill="1" applyBorder="1" applyAlignment="1" applyProtection="1">
      <alignment horizontal="left" vertical="center"/>
      <protection locked="0"/>
    </xf>
    <xf numFmtId="0" fontId="9" fillId="8" borderId="38" xfId="0" applyFont="1" applyFill="1" applyBorder="1" applyAlignment="1" applyProtection="1">
      <alignment horizontal="left" vertical="center"/>
      <protection locked="0"/>
    </xf>
    <xf numFmtId="0" fontId="9" fillId="8" borderId="37" xfId="0" applyFont="1" applyFill="1" applyBorder="1" applyAlignment="1" applyProtection="1">
      <alignment horizontal="left" vertical="center"/>
      <protection locked="0"/>
    </xf>
    <xf numFmtId="0" fontId="58" fillId="7" borderId="36" xfId="0" applyFont="1" applyFill="1" applyBorder="1" applyAlignment="1" applyProtection="1">
      <alignment horizontal="center" vertical="center" wrapText="1"/>
    </xf>
    <xf numFmtId="0" fontId="58" fillId="7" borderId="37" xfId="0" applyFont="1" applyFill="1" applyBorder="1" applyAlignment="1" applyProtection="1">
      <alignment horizontal="center" vertical="center" wrapText="1"/>
    </xf>
    <xf numFmtId="0" fontId="58" fillId="7" borderId="57" xfId="0" applyFont="1" applyFill="1" applyBorder="1" applyAlignment="1" applyProtection="1">
      <alignment horizontal="center" vertical="center" wrapText="1"/>
    </xf>
    <xf numFmtId="0" fontId="58" fillId="7" borderId="51" xfId="0" applyFont="1" applyFill="1" applyBorder="1" applyAlignment="1" applyProtection="1">
      <alignment horizontal="center" vertical="center" wrapText="1"/>
    </xf>
    <xf numFmtId="0" fontId="58" fillId="7" borderId="58" xfId="0" applyFont="1" applyFill="1" applyBorder="1" applyAlignment="1" applyProtection="1">
      <alignment horizontal="center" vertical="center" wrapText="1"/>
    </xf>
    <xf numFmtId="0" fontId="18" fillId="8" borderId="36" xfId="0" applyFont="1" applyFill="1" applyBorder="1" applyAlignment="1" applyProtection="1">
      <alignment horizontal="center" vertical="center"/>
      <protection locked="0"/>
    </xf>
    <xf numFmtId="0" fontId="18" fillId="8" borderId="37" xfId="0" applyFont="1" applyFill="1" applyBorder="1" applyAlignment="1" applyProtection="1">
      <alignment horizontal="center" vertical="center"/>
      <protection locked="0"/>
    </xf>
    <xf numFmtId="0" fontId="18" fillId="8" borderId="36" xfId="0" applyFont="1" applyFill="1" applyBorder="1" applyAlignment="1" applyProtection="1">
      <alignment horizontal="left" vertical="center" wrapText="1"/>
      <protection locked="0"/>
    </xf>
    <xf numFmtId="0" fontId="18" fillId="8" borderId="38" xfId="0" applyFont="1" applyFill="1" applyBorder="1" applyAlignment="1" applyProtection="1">
      <alignment horizontal="left" vertical="center" wrapText="1"/>
      <protection locked="0"/>
    </xf>
    <xf numFmtId="0" fontId="18" fillId="8" borderId="37" xfId="0" applyFont="1" applyFill="1" applyBorder="1" applyAlignment="1" applyProtection="1">
      <alignment horizontal="left" vertical="center" wrapText="1"/>
      <protection locked="0"/>
    </xf>
    <xf numFmtId="0" fontId="59" fillId="7" borderId="69" xfId="0" applyFont="1" applyFill="1" applyBorder="1" applyAlignment="1" applyProtection="1">
      <alignment horizontal="center" vertical="center"/>
    </xf>
    <xf numFmtId="0" fontId="9" fillId="8" borderId="39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left" vertical="center" wrapText="1"/>
    </xf>
    <xf numFmtId="0" fontId="59" fillId="7" borderId="36" xfId="0" applyFont="1" applyFill="1" applyBorder="1" applyAlignment="1" applyProtection="1">
      <alignment horizontal="center" vertical="center" wrapText="1"/>
    </xf>
    <xf numFmtId="0" fontId="59" fillId="7" borderId="37" xfId="0" applyFont="1" applyFill="1" applyBorder="1" applyAlignment="1" applyProtection="1">
      <alignment horizontal="center" vertical="center" wrapText="1"/>
    </xf>
    <xf numFmtId="0" fontId="9" fillId="8" borderId="36" xfId="0" applyFont="1" applyFill="1" applyBorder="1" applyAlignment="1" applyProtection="1">
      <alignment horizontal="center" vertical="center" wrapText="1"/>
      <protection locked="0"/>
    </xf>
    <xf numFmtId="0" fontId="9" fillId="8" borderId="38" xfId="0" applyFont="1" applyFill="1" applyBorder="1" applyAlignment="1" applyProtection="1">
      <alignment horizontal="center" vertical="center" wrapText="1"/>
      <protection locked="0"/>
    </xf>
    <xf numFmtId="0" fontId="9" fillId="8" borderId="3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left" vertical="center"/>
    </xf>
    <xf numFmtId="0" fontId="11" fillId="0" borderId="38" xfId="0" applyFont="1" applyFill="1" applyBorder="1" applyAlignment="1" applyProtection="1">
      <alignment horizontal="left" vertical="center"/>
    </xf>
    <xf numFmtId="0" fontId="11" fillId="0" borderId="37" xfId="0" applyFont="1" applyFill="1" applyBorder="1" applyAlignment="1" applyProtection="1">
      <alignment horizontal="left" vertical="center"/>
    </xf>
    <xf numFmtId="0" fontId="11" fillId="0" borderId="21" xfId="0" applyFont="1" applyFill="1" applyBorder="1" applyAlignment="1" applyProtection="1">
      <alignment horizontal="left" vertical="center"/>
    </xf>
    <xf numFmtId="0" fontId="11" fillId="0" borderId="20" xfId="0" applyFont="1" applyFill="1" applyBorder="1" applyAlignment="1" applyProtection="1">
      <alignment horizontal="left" vertical="center"/>
    </xf>
    <xf numFmtId="0" fontId="11" fillId="0" borderId="59" xfId="0" applyFont="1" applyFill="1" applyBorder="1" applyAlignment="1" applyProtection="1">
      <alignment horizontal="left" vertical="center"/>
    </xf>
    <xf numFmtId="0" fontId="11" fillId="0" borderId="23" xfId="0" applyFont="1" applyFill="1" applyBorder="1" applyAlignment="1" applyProtection="1">
      <alignment horizontal="left" vertical="center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left" vertical="center" wrapText="1"/>
    </xf>
    <xf numFmtId="0" fontId="8" fillId="0" borderId="38" xfId="0" applyFont="1" applyFill="1" applyBorder="1" applyAlignment="1" applyProtection="1">
      <alignment horizontal="left" vertical="center" wrapText="1"/>
    </xf>
    <xf numFmtId="0" fontId="8" fillId="0" borderId="37" xfId="0" applyFont="1" applyFill="1" applyBorder="1" applyAlignment="1" applyProtection="1">
      <alignment horizontal="left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164" fontId="0" fillId="0" borderId="39" xfId="0" applyNumberFormat="1" applyFont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center" vertical="center"/>
      <protection locked="0"/>
    </xf>
    <xf numFmtId="0" fontId="11" fillId="0" borderId="51" xfId="0" applyFont="1" applyFill="1" applyBorder="1" applyAlignment="1" applyProtection="1">
      <alignment horizontal="center" vertical="center"/>
      <protection locked="0"/>
    </xf>
    <xf numFmtId="0" fontId="11" fillId="0" borderId="58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left" vertical="center"/>
      <protection locked="0"/>
    </xf>
    <xf numFmtId="0" fontId="11" fillId="0" borderId="38" xfId="0" applyFont="1" applyFill="1" applyBorder="1" applyAlignment="1" applyProtection="1">
      <alignment horizontal="left" vertical="center"/>
      <protection locked="0"/>
    </xf>
    <xf numFmtId="0" fontId="11" fillId="0" borderId="37" xfId="0" applyFont="1" applyFill="1" applyBorder="1" applyAlignment="1" applyProtection="1">
      <alignment horizontal="left" vertical="center"/>
      <protection locked="0"/>
    </xf>
    <xf numFmtId="0" fontId="11" fillId="0" borderId="59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Fill="1" applyBorder="1" applyAlignment="1" applyProtection="1">
      <alignment horizontal="left" vertical="center" wrapText="1"/>
      <protection locked="0"/>
    </xf>
    <xf numFmtId="0" fontId="8" fillId="0" borderId="37" xfId="0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vertical="center"/>
      <protection locked="0"/>
    </xf>
    <xf numFmtId="0" fontId="12" fillId="2" borderId="36" xfId="0" applyFont="1" applyFill="1" applyBorder="1" applyAlignment="1" applyProtection="1">
      <alignment horizontal="left" vertical="center" wrapText="1"/>
    </xf>
    <xf numFmtId="0" fontId="12" fillId="2" borderId="38" xfId="0" applyFont="1" applyFill="1" applyBorder="1" applyAlignment="1" applyProtection="1">
      <alignment horizontal="left" vertical="center" wrapText="1"/>
    </xf>
    <xf numFmtId="0" fontId="12" fillId="2" borderId="37" xfId="0" applyFont="1" applyFill="1" applyBorder="1" applyAlignment="1" applyProtection="1">
      <alignment horizontal="left" vertical="center" wrapText="1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26" fillId="2" borderId="23" xfId="0" applyFont="1" applyFill="1" applyBorder="1" applyAlignment="1" applyProtection="1">
      <alignment vertical="center"/>
    </xf>
    <xf numFmtId="0" fontId="12" fillId="2" borderId="22" xfId="0" applyFont="1" applyFill="1" applyBorder="1" applyAlignment="1" applyProtection="1">
      <alignment horizontal="left" vertical="center" wrapText="1"/>
    </xf>
    <xf numFmtId="0" fontId="24" fillId="0" borderId="23" xfId="0" applyFont="1" applyBorder="1" applyProtection="1">
      <protection locked="0"/>
    </xf>
    <xf numFmtId="0" fontId="0" fillId="0" borderId="23" xfId="0" applyBorder="1" applyProtection="1">
      <protection locked="0"/>
    </xf>
    <xf numFmtId="0" fontId="17" fillId="2" borderId="32" xfId="0" applyFont="1" applyFill="1" applyBorder="1" applyAlignment="1" applyProtection="1">
      <alignment horizontal="left" vertical="center"/>
    </xf>
    <xf numFmtId="0" fontId="17" fillId="2" borderId="39" xfId="0" applyFont="1" applyFill="1" applyBorder="1" applyAlignment="1" applyProtection="1">
      <alignment horizontal="left" vertical="center"/>
    </xf>
    <xf numFmtId="0" fontId="0" fillId="0" borderId="39" xfId="0" applyBorder="1" applyAlignment="1" applyProtection="1">
      <alignment horizontal="center"/>
    </xf>
    <xf numFmtId="0" fontId="12" fillId="2" borderId="36" xfId="0" applyFont="1" applyFill="1" applyBorder="1" applyAlignment="1" applyProtection="1">
      <alignment horizontal="left" vertical="center" wrapText="1"/>
      <protection locked="0"/>
    </xf>
    <xf numFmtId="0" fontId="12" fillId="2" borderId="38" xfId="0" applyFont="1" applyFill="1" applyBorder="1" applyAlignment="1" applyProtection="1">
      <alignment horizontal="left" vertical="center" wrapText="1"/>
      <protection locked="0"/>
    </xf>
    <xf numFmtId="0" fontId="12" fillId="2" borderId="37" xfId="0" applyFont="1" applyFill="1" applyBorder="1" applyAlignment="1" applyProtection="1">
      <alignment horizontal="left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</xf>
    <xf numFmtId="0" fontId="7" fillId="0" borderId="5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57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 wrapText="1"/>
    </xf>
    <xf numFmtId="0" fontId="7" fillId="0" borderId="58" xfId="0" applyFont="1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3" fillId="2" borderId="23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165" fontId="11" fillId="0" borderId="34" xfId="0" applyNumberFormat="1" applyFont="1" applyFill="1" applyBorder="1" applyAlignment="1" applyProtection="1">
      <alignment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 applyProtection="1">
      <alignment vertical="center"/>
      <protection locked="0"/>
    </xf>
    <xf numFmtId="0" fontId="19" fillId="2" borderId="36" xfId="0" applyFont="1" applyFill="1" applyBorder="1" applyAlignment="1" applyProtection="1">
      <alignment horizontal="center" vertical="center"/>
    </xf>
    <xf numFmtId="0" fontId="19" fillId="2" borderId="38" xfId="0" applyFont="1" applyFill="1" applyBorder="1" applyAlignment="1" applyProtection="1">
      <alignment horizontal="center" vertical="center"/>
    </xf>
    <xf numFmtId="0" fontId="19" fillId="2" borderId="37" xfId="0" applyFont="1" applyFill="1" applyBorder="1" applyAlignment="1" applyProtection="1">
      <alignment horizontal="center" vertical="center"/>
    </xf>
    <xf numFmtId="0" fontId="21" fillId="2" borderId="23" xfId="0" applyFont="1" applyFill="1" applyBorder="1" applyAlignment="1" applyProtection="1">
      <alignment vertical="center"/>
    </xf>
    <xf numFmtId="0" fontId="33" fillId="2" borderId="23" xfId="0" applyFont="1" applyFill="1" applyBorder="1" applyAlignment="1" applyProtection="1">
      <alignment vertical="center" wrapText="1"/>
    </xf>
    <xf numFmtId="49" fontId="35" fillId="2" borderId="23" xfId="0" applyNumberFormat="1" applyFont="1" applyFill="1" applyBorder="1" applyAlignment="1" applyProtection="1">
      <alignment horizontal="center" vertical="center" wrapText="1"/>
    </xf>
    <xf numFmtId="49" fontId="35" fillId="2" borderId="32" xfId="0" applyNumberFormat="1" applyFont="1" applyFill="1" applyBorder="1" applyAlignment="1" applyProtection="1">
      <alignment horizontal="center" vertical="center" wrapText="1"/>
    </xf>
    <xf numFmtId="10" fontId="35" fillId="2" borderId="23" xfId="0" applyNumberFormat="1" applyFont="1" applyFill="1" applyBorder="1" applyAlignment="1" applyProtection="1">
      <alignment horizontal="center" vertical="center" wrapText="1"/>
    </xf>
    <xf numFmtId="0" fontId="23" fillId="2" borderId="23" xfId="0" applyFont="1" applyFill="1" applyBorder="1" applyAlignment="1" applyProtection="1">
      <alignment horizontal="center" vertical="center" wrapText="1"/>
    </xf>
    <xf numFmtId="0" fontId="33" fillId="2" borderId="23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left" vertical="center"/>
    </xf>
    <xf numFmtId="0" fontId="47" fillId="2" borderId="23" xfId="0" applyFont="1" applyFill="1" applyBorder="1" applyAlignment="1" applyProtection="1">
      <alignment horizontal="left" vertical="center" wrapText="1"/>
    </xf>
    <xf numFmtId="0" fontId="47" fillId="2" borderId="23" xfId="0" applyFont="1" applyFill="1" applyBorder="1" applyAlignment="1" applyProtection="1">
      <alignment horizontal="center" vertical="center" wrapText="1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165" fontId="41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9" fillId="0" borderId="23" xfId="0" applyFont="1" applyBorder="1" applyAlignment="1" applyProtection="1">
      <alignment horizontal="left" vertical="center" wrapText="1"/>
    </xf>
    <xf numFmtId="0" fontId="53" fillId="0" borderId="23" xfId="0" applyFont="1" applyBorder="1" applyAlignment="1" applyProtection="1">
      <alignment horizontal="left" vertical="center" wrapText="1"/>
    </xf>
    <xf numFmtId="0" fontId="33" fillId="2" borderId="23" xfId="0" applyFont="1" applyFill="1" applyBorder="1" applyAlignment="1" applyProtection="1">
      <alignment horizontal="left" vertical="center"/>
    </xf>
    <xf numFmtId="0" fontId="28" fillId="0" borderId="21" xfId="0" applyFont="1" applyFill="1" applyBorder="1" applyAlignment="1" applyProtection="1">
      <alignment horizontal="left" vertical="center" wrapText="1"/>
    </xf>
    <xf numFmtId="0" fontId="28" fillId="0" borderId="22" xfId="0" applyFont="1" applyFill="1" applyBorder="1" applyAlignment="1" applyProtection="1">
      <alignment horizontal="left" vertical="center" wrapText="1"/>
    </xf>
    <xf numFmtId="0" fontId="46" fillId="2" borderId="23" xfId="0" applyFont="1" applyFill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1" fillId="0" borderId="52" xfId="0" applyFont="1" applyFill="1" applyBorder="1" applyAlignment="1" applyProtection="1">
      <alignment horizontal="center" vertical="center"/>
      <protection locked="0"/>
    </xf>
    <xf numFmtId="0" fontId="41" fillId="0" borderId="53" xfId="0" applyFont="1" applyFill="1" applyBorder="1" applyAlignment="1" applyProtection="1">
      <alignment horizontal="center" vertical="center"/>
      <protection locked="0"/>
    </xf>
    <xf numFmtId="0" fontId="41" fillId="0" borderId="54" xfId="0" applyFont="1" applyFill="1" applyBorder="1" applyAlignment="1" applyProtection="1">
      <alignment horizontal="center" vertical="center"/>
      <protection locked="0"/>
    </xf>
    <xf numFmtId="0" fontId="41" fillId="0" borderId="55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1" fillId="0" borderId="56" xfId="0" applyFont="1" applyFill="1" applyBorder="1" applyAlignment="1" applyProtection="1">
      <alignment horizontal="center" vertical="center"/>
      <protection locked="0"/>
    </xf>
    <xf numFmtId="0" fontId="41" fillId="0" borderId="57" xfId="0" applyFont="1" applyFill="1" applyBorder="1" applyAlignment="1" applyProtection="1">
      <alignment horizontal="center" vertical="center"/>
      <protection locked="0"/>
    </xf>
    <xf numFmtId="0" fontId="41" fillId="0" borderId="51" xfId="0" applyFont="1" applyFill="1" applyBorder="1" applyAlignment="1" applyProtection="1">
      <alignment horizontal="center" vertical="center"/>
      <protection locked="0"/>
    </xf>
    <xf numFmtId="0" fontId="41" fillId="0" borderId="58" xfId="0" applyFont="1" applyFill="1" applyBorder="1" applyAlignment="1" applyProtection="1">
      <alignment horizontal="center" vertical="center"/>
      <protection locked="0"/>
    </xf>
    <xf numFmtId="0" fontId="46" fillId="2" borderId="32" xfId="0" applyFont="1" applyFill="1" applyBorder="1" applyAlignment="1" applyProtection="1">
      <alignment horizontal="center" vertical="center"/>
    </xf>
    <xf numFmtId="0" fontId="52" fillId="0" borderId="8" xfId="0" applyFont="1" applyFill="1" applyBorder="1" applyAlignment="1" applyProtection="1">
      <alignment horizontal="left" vertical="center"/>
    </xf>
    <xf numFmtId="0" fontId="52" fillId="0" borderId="0" xfId="0" applyFont="1" applyFill="1" applyBorder="1" applyAlignment="1" applyProtection="1">
      <alignment horizontal="left" vertical="center"/>
    </xf>
    <xf numFmtId="0" fontId="35" fillId="0" borderId="86" xfId="0" applyFont="1" applyFill="1" applyBorder="1" applyAlignment="1" applyProtection="1">
      <alignment vertical="center" wrapText="1"/>
    </xf>
    <xf numFmtId="0" fontId="35" fillId="0" borderId="23" xfId="0" applyFont="1" applyFill="1" applyBorder="1" applyAlignment="1" applyProtection="1">
      <alignment horizontal="left" vertical="center" wrapText="1"/>
    </xf>
  </cellXfs>
  <cellStyles count="3">
    <cellStyle name="Moeda" xfId="1" builtinId="4"/>
    <cellStyle name="Normal" xfId="0" builtinId="0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248846</xdr:colOff>
      <xdr:row>0</xdr:row>
      <xdr:rowOff>44822</xdr:rowOff>
    </xdr:from>
    <xdr:to>
      <xdr:col>39</xdr:col>
      <xdr:colOff>44823</xdr:colOff>
      <xdr:row>3</xdr:row>
      <xdr:rowOff>2404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8522" y="44822"/>
          <a:ext cx="1476860" cy="954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2">
    <tabColor indexed="21"/>
    <pageSetUpPr fitToPage="1"/>
  </sheetPr>
  <dimension ref="A1:AZ163"/>
  <sheetViews>
    <sheetView showGridLines="0" tabSelected="1" zoomScaleNormal="100" zoomScaleSheetLayoutView="100" workbookViewId="0">
      <selection activeCell="B16" sqref="B16:AM16"/>
    </sheetView>
  </sheetViews>
  <sheetFormatPr defaultColWidth="3.7109375" defaultRowHeight="20.100000000000001" customHeight="1" x14ac:dyDescent="0.2"/>
  <cols>
    <col min="1" max="2" width="1.7109375" style="132" customWidth="1"/>
    <col min="3" max="6" width="2.7109375" style="132" customWidth="1"/>
    <col min="7" max="7" width="3.42578125" style="132" customWidth="1"/>
    <col min="8" max="15" width="2.7109375" style="132" customWidth="1"/>
    <col min="16" max="16" width="3.85546875" style="132" customWidth="1"/>
    <col min="17" max="18" width="2.7109375" style="132" customWidth="1"/>
    <col min="19" max="19" width="4.42578125" style="132" customWidth="1"/>
    <col min="20" max="30" width="2.7109375" style="132" customWidth="1"/>
    <col min="31" max="31" width="4.7109375" style="132" customWidth="1"/>
    <col min="32" max="38" width="2.7109375" style="132" customWidth="1"/>
    <col min="39" max="40" width="1.7109375" style="132" customWidth="1"/>
    <col min="41" max="41" width="2.7109375" style="132" customWidth="1"/>
    <col min="42" max="16384" width="3.7109375" style="132"/>
  </cols>
  <sheetData>
    <row r="1" spans="1:52" ht="34.5" customHeight="1" x14ac:dyDescent="0.2">
      <c r="A1" s="13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31"/>
    </row>
    <row r="2" spans="1:52" s="135" customFormat="1" ht="24.95" customHeight="1" x14ac:dyDescent="0.2">
      <c r="A2" s="133"/>
      <c r="B2" s="607" t="s">
        <v>0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7"/>
      <c r="AK2" s="607"/>
      <c r="AL2" s="607"/>
      <c r="AM2" s="607"/>
      <c r="AN2" s="134"/>
    </row>
    <row r="3" spans="1:52" s="135" customFormat="1" ht="19.899999999999999" customHeight="1" x14ac:dyDescent="0.2">
      <c r="A3" s="133"/>
      <c r="B3" s="608" t="s">
        <v>1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8"/>
      <c r="AM3" s="608"/>
      <c r="AN3" s="134"/>
    </row>
    <row r="4" spans="1:52" s="135" customFormat="1" ht="19.899999999999999" customHeight="1" x14ac:dyDescent="0.2">
      <c r="A4" s="133"/>
      <c r="B4" s="608" t="s">
        <v>2</v>
      </c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608"/>
      <c r="AK4" s="608"/>
      <c r="AL4" s="608"/>
      <c r="AM4" s="608"/>
      <c r="AN4" s="134"/>
    </row>
    <row r="5" spans="1:52" s="135" customFormat="1" ht="19.899999999999999" customHeight="1" x14ac:dyDescent="0.2">
      <c r="A5" s="133"/>
      <c r="B5" s="608" t="s">
        <v>3</v>
      </c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608"/>
      <c r="AI5" s="608"/>
      <c r="AJ5" s="608"/>
      <c r="AK5" s="608"/>
      <c r="AL5" s="608"/>
      <c r="AM5" s="608"/>
      <c r="AN5" s="134"/>
    </row>
    <row r="6" spans="1:52" s="135" customFormat="1" ht="5.0999999999999996" customHeight="1" x14ac:dyDescent="0.2">
      <c r="A6" s="13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2"/>
      <c r="AN6" s="134"/>
    </row>
    <row r="7" spans="1:52" s="135" customFormat="1" ht="5.0999999999999996" customHeight="1" x14ac:dyDescent="0.2">
      <c r="A7" s="13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  <c r="AN7" s="134"/>
    </row>
    <row r="8" spans="1:52" s="138" customFormat="1" ht="18" customHeight="1" x14ac:dyDescent="0.2">
      <c r="A8" s="136"/>
      <c r="B8" s="609" t="s">
        <v>1339</v>
      </c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0"/>
      <c r="AA8" s="610"/>
      <c r="AB8" s="610"/>
      <c r="AC8" s="610"/>
      <c r="AD8" s="610"/>
      <c r="AE8" s="610"/>
      <c r="AF8" s="610"/>
      <c r="AG8" s="610"/>
      <c r="AH8" s="610"/>
      <c r="AI8" s="610"/>
      <c r="AJ8" s="610"/>
      <c r="AK8" s="610"/>
      <c r="AL8" s="610"/>
      <c r="AM8" s="611"/>
      <c r="AN8" s="137"/>
    </row>
    <row r="9" spans="1:52" s="138" customFormat="1" ht="18" customHeight="1" x14ac:dyDescent="0.2">
      <c r="A9" s="136"/>
      <c r="B9" s="612"/>
      <c r="C9" s="613"/>
      <c r="D9" s="613"/>
      <c r="E9" s="613"/>
      <c r="F9" s="613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13"/>
      <c r="AG9" s="613"/>
      <c r="AH9" s="613"/>
      <c r="AI9" s="613"/>
      <c r="AJ9" s="613"/>
      <c r="AK9" s="613"/>
      <c r="AL9" s="613"/>
      <c r="AM9" s="614"/>
      <c r="AN9" s="137"/>
    </row>
    <row r="10" spans="1:52" s="138" customFormat="1" ht="10.15" customHeight="1" x14ac:dyDescent="0.2">
      <c r="A10" s="13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137"/>
    </row>
    <row r="11" spans="1:52" s="135" customFormat="1" ht="5.0999999999999996" customHeight="1" x14ac:dyDescent="0.2">
      <c r="A11" s="133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/>
      <c r="AN11" s="134"/>
    </row>
    <row r="12" spans="1:52" s="138" customFormat="1" ht="18" customHeight="1" x14ac:dyDescent="0.2">
      <c r="A12" s="136"/>
      <c r="B12" s="604" t="s">
        <v>1338</v>
      </c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4"/>
      <c r="AL12" s="604"/>
      <c r="AM12" s="604"/>
      <c r="AN12" s="137"/>
      <c r="AZ12" s="138" t="s">
        <v>75</v>
      </c>
    </row>
    <row r="13" spans="1:52" ht="6.75" customHeight="1" x14ac:dyDescent="0.2">
      <c r="A13" s="139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8"/>
      <c r="AN13" s="141"/>
    </row>
    <row r="14" spans="1:52" ht="18" customHeight="1" x14ac:dyDescent="0.2">
      <c r="A14" s="139"/>
      <c r="B14" s="605" t="s">
        <v>4</v>
      </c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  <c r="AL14" s="605"/>
      <c r="AM14" s="605"/>
      <c r="AN14" s="141"/>
    </row>
    <row r="15" spans="1:52" ht="9.9499999999999993" customHeight="1" x14ac:dyDescent="0.2">
      <c r="A15" s="139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8"/>
      <c r="AN15" s="141"/>
    </row>
    <row r="16" spans="1:52" ht="18" customHeight="1" x14ac:dyDescent="0.2">
      <c r="A16" s="139"/>
      <c r="B16" s="606" t="s">
        <v>1586</v>
      </c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  <c r="O16" s="606"/>
      <c r="P16" s="606"/>
      <c r="Q16" s="606"/>
      <c r="R16" s="606"/>
      <c r="S16" s="606"/>
      <c r="T16" s="606"/>
      <c r="U16" s="606"/>
      <c r="V16" s="606"/>
      <c r="W16" s="606"/>
      <c r="X16" s="606"/>
      <c r="Y16" s="606"/>
      <c r="Z16" s="606"/>
      <c r="AA16" s="606"/>
      <c r="AB16" s="606"/>
      <c r="AC16" s="606"/>
      <c r="AD16" s="606"/>
      <c r="AE16" s="606"/>
      <c r="AF16" s="606"/>
      <c r="AG16" s="606"/>
      <c r="AH16" s="606"/>
      <c r="AI16" s="606"/>
      <c r="AJ16" s="606"/>
      <c r="AK16" s="606"/>
      <c r="AL16" s="606"/>
      <c r="AM16" s="606"/>
      <c r="AN16" s="141"/>
    </row>
    <row r="17" spans="1:40" ht="5.0999999999999996" customHeight="1" x14ac:dyDescent="0.2">
      <c r="A17" s="139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2"/>
      <c r="V17" s="12"/>
      <c r="W17" s="8"/>
      <c r="X17" s="8"/>
      <c r="Y17" s="8"/>
      <c r="Z17" s="8"/>
      <c r="AA17" s="8"/>
      <c r="AB17" s="8"/>
      <c r="AC17" s="8"/>
      <c r="AD17" s="14"/>
      <c r="AE17" s="14"/>
      <c r="AF17" s="14"/>
      <c r="AG17" s="14"/>
      <c r="AH17" s="14"/>
      <c r="AI17" s="14"/>
      <c r="AJ17" s="14"/>
      <c r="AK17" s="14"/>
      <c r="AL17" s="14"/>
      <c r="AM17" s="15"/>
      <c r="AN17" s="141"/>
    </row>
    <row r="18" spans="1:40" ht="18" customHeight="1" x14ac:dyDescent="0.2">
      <c r="A18" s="139"/>
      <c r="B18" s="10"/>
      <c r="C18" s="620" t="s">
        <v>5</v>
      </c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16"/>
      <c r="U18" s="17"/>
      <c r="V18" s="620" t="s">
        <v>6</v>
      </c>
      <c r="W18" s="620"/>
      <c r="X18" s="620"/>
      <c r="Y18" s="620"/>
      <c r="Z18" s="620"/>
      <c r="AA18" s="620"/>
      <c r="AB18" s="620"/>
      <c r="AC18" s="620"/>
      <c r="AD18" s="620"/>
      <c r="AE18" s="620"/>
      <c r="AF18" s="620"/>
      <c r="AG18" s="620"/>
      <c r="AH18" s="620"/>
      <c r="AI18" s="620"/>
      <c r="AJ18" s="620"/>
      <c r="AK18" s="620"/>
      <c r="AL18" s="620"/>
      <c r="AM18" s="18"/>
      <c r="AN18" s="141"/>
    </row>
    <row r="19" spans="1:40" ht="16.149999999999999" customHeight="1" x14ac:dyDescent="0.2">
      <c r="A19" s="139"/>
      <c r="B19" s="10"/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620"/>
      <c r="S19" s="620"/>
      <c r="T19" s="16"/>
      <c r="U19" s="17"/>
      <c r="V19" s="620"/>
      <c r="W19" s="620"/>
      <c r="X19" s="620"/>
      <c r="Y19" s="620"/>
      <c r="Z19" s="620"/>
      <c r="AA19" s="620"/>
      <c r="AB19" s="620"/>
      <c r="AC19" s="620"/>
      <c r="AD19" s="620"/>
      <c r="AE19" s="620"/>
      <c r="AF19" s="620"/>
      <c r="AG19" s="620"/>
      <c r="AH19" s="620"/>
      <c r="AI19" s="620"/>
      <c r="AJ19" s="620"/>
      <c r="AK19" s="620"/>
      <c r="AL19" s="620"/>
      <c r="AM19" s="19"/>
      <c r="AN19" s="141"/>
    </row>
    <row r="20" spans="1:40" ht="26.85" customHeight="1" x14ac:dyDescent="0.2">
      <c r="A20" s="139"/>
      <c r="B20" s="10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20"/>
      <c r="U20" s="12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1"/>
      <c r="AL20" s="621"/>
      <c r="AM20" s="20"/>
      <c r="AN20" s="141"/>
    </row>
    <row r="21" spans="1:40" ht="10.15" customHeight="1" x14ac:dyDescent="0.2">
      <c r="A21" s="13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1"/>
    </row>
    <row r="22" spans="1:40" ht="18" customHeight="1" x14ac:dyDescent="0.2">
      <c r="A22" s="139"/>
      <c r="B22" s="622" t="s">
        <v>1340</v>
      </c>
      <c r="C22" s="622"/>
      <c r="D22" s="622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2"/>
      <c r="U22" s="622"/>
      <c r="V22" s="622"/>
      <c r="W22" s="622"/>
      <c r="X22" s="622"/>
      <c r="Y22" s="622"/>
      <c r="Z22" s="622"/>
      <c r="AA22" s="622"/>
      <c r="AB22" s="622"/>
      <c r="AC22" s="622"/>
      <c r="AD22" s="622"/>
      <c r="AE22" s="622"/>
      <c r="AF22" s="622"/>
      <c r="AG22" s="622"/>
      <c r="AH22" s="622"/>
      <c r="AI22" s="622"/>
      <c r="AJ22" s="622"/>
      <c r="AK22" s="622"/>
      <c r="AL22" s="622"/>
      <c r="AM22" s="622"/>
      <c r="AN22" s="141"/>
    </row>
    <row r="23" spans="1:40" s="153" customFormat="1" ht="5.0999999999999996" customHeight="1" x14ac:dyDescent="0.2">
      <c r="A23" s="148"/>
      <c r="B23" s="149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1"/>
      <c r="AN23" s="152"/>
    </row>
    <row r="24" spans="1:40" s="158" customFormat="1" ht="18" customHeight="1" x14ac:dyDescent="0.2">
      <c r="A24" s="154"/>
      <c r="B24" s="155"/>
      <c r="C24" s="615" t="s">
        <v>1275</v>
      </c>
      <c r="D24" s="615"/>
      <c r="E24" s="615"/>
      <c r="F24" s="615"/>
      <c r="G24" s="615"/>
      <c r="H24" s="615"/>
      <c r="I24" s="615"/>
      <c r="J24" s="615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3"/>
      <c r="W24" s="623"/>
      <c r="X24" s="623"/>
      <c r="Y24" s="623"/>
      <c r="Z24" s="623"/>
      <c r="AA24" s="623"/>
      <c r="AB24" s="623"/>
      <c r="AC24" s="623"/>
      <c r="AD24" s="623"/>
      <c r="AE24" s="623"/>
      <c r="AF24" s="623"/>
      <c r="AG24" s="623"/>
      <c r="AH24" s="623"/>
      <c r="AI24" s="623"/>
      <c r="AJ24" s="623"/>
      <c r="AK24" s="623"/>
      <c r="AL24" s="623"/>
      <c r="AM24" s="156"/>
      <c r="AN24" s="157"/>
    </row>
    <row r="25" spans="1:40" ht="5.0999999999999996" customHeight="1" x14ac:dyDescent="0.2">
      <c r="A25" s="139"/>
      <c r="B25" s="159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60"/>
      <c r="AN25" s="141"/>
    </row>
    <row r="26" spans="1:40" s="166" customFormat="1" ht="18" customHeight="1" x14ac:dyDescent="0.2">
      <c r="A26" s="161"/>
      <c r="B26" s="162"/>
      <c r="C26" s="615" t="s">
        <v>1276</v>
      </c>
      <c r="D26" s="615"/>
      <c r="E26" s="615"/>
      <c r="F26" s="615"/>
      <c r="G26" s="615"/>
      <c r="H26" s="615"/>
      <c r="I26" s="615"/>
      <c r="J26" s="615"/>
      <c r="K26" s="616"/>
      <c r="L26" s="624"/>
      <c r="M26" s="625"/>
      <c r="N26" s="625"/>
      <c r="O26" s="625"/>
      <c r="P26" s="625"/>
      <c r="Q26" s="625"/>
      <c r="R26" s="625"/>
      <c r="S26" s="625"/>
      <c r="T26" s="626"/>
      <c r="U26" s="163"/>
      <c r="V26" s="615" t="s">
        <v>1277</v>
      </c>
      <c r="W26" s="615"/>
      <c r="X26" s="615"/>
      <c r="Y26" s="615"/>
      <c r="Z26" s="615"/>
      <c r="AA26" s="616"/>
      <c r="AB26" s="624"/>
      <c r="AC26" s="625"/>
      <c r="AD26" s="625"/>
      <c r="AE26" s="625"/>
      <c r="AF26" s="625"/>
      <c r="AG26" s="625"/>
      <c r="AH26" s="625"/>
      <c r="AI26" s="625"/>
      <c r="AJ26" s="625"/>
      <c r="AK26" s="625"/>
      <c r="AL26" s="626"/>
      <c r="AM26" s="164"/>
      <c r="AN26" s="165"/>
    </row>
    <row r="27" spans="1:40" ht="5.0999999999999996" customHeight="1" x14ac:dyDescent="0.2">
      <c r="A27" s="139"/>
      <c r="B27" s="159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60"/>
      <c r="AN27" s="141"/>
    </row>
    <row r="28" spans="1:40" s="166" customFormat="1" ht="18" customHeight="1" x14ac:dyDescent="0.2">
      <c r="A28" s="161"/>
      <c r="B28" s="162"/>
      <c r="C28" s="615" t="s">
        <v>1278</v>
      </c>
      <c r="D28" s="615"/>
      <c r="E28" s="615"/>
      <c r="F28" s="615"/>
      <c r="G28" s="616"/>
      <c r="H28" s="617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618"/>
      <c r="X28" s="618"/>
      <c r="Y28" s="618"/>
      <c r="Z28" s="618"/>
      <c r="AA28" s="618"/>
      <c r="AB28" s="618"/>
      <c r="AC28" s="618"/>
      <c r="AD28" s="618"/>
      <c r="AE28" s="618"/>
      <c r="AF28" s="618"/>
      <c r="AG28" s="618"/>
      <c r="AH28" s="618"/>
      <c r="AI28" s="618"/>
      <c r="AJ28" s="618"/>
      <c r="AK28" s="618"/>
      <c r="AL28" s="619"/>
      <c r="AM28" s="164"/>
      <c r="AN28" s="165"/>
    </row>
    <row r="29" spans="1:40" s="158" customFormat="1" ht="5.0999999999999996" customHeight="1" x14ac:dyDescent="0.2">
      <c r="A29" s="154"/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9"/>
      <c r="AN29" s="157"/>
    </row>
    <row r="30" spans="1:40" s="158" customFormat="1" ht="6.75" hidden="1" customHeight="1" x14ac:dyDescent="0.2">
      <c r="A30" s="154"/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2"/>
      <c r="AN30" s="157"/>
    </row>
    <row r="31" spans="1:40" ht="6.2" customHeight="1" x14ac:dyDescent="0.2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57"/>
    </row>
    <row r="32" spans="1:40" ht="17.45" customHeight="1" x14ac:dyDescent="0.2">
      <c r="A32" s="139"/>
      <c r="B32" s="627" t="s">
        <v>1479</v>
      </c>
      <c r="C32" s="627"/>
      <c r="D32" s="627"/>
      <c r="E32" s="627"/>
      <c r="F32" s="627"/>
      <c r="G32" s="627"/>
      <c r="H32" s="627"/>
      <c r="I32" s="627"/>
      <c r="J32" s="627"/>
      <c r="K32" s="627"/>
      <c r="L32" s="627"/>
      <c r="M32" s="627"/>
      <c r="N32" s="627"/>
      <c r="O32" s="627"/>
      <c r="P32" s="627"/>
      <c r="Q32" s="627"/>
      <c r="R32" s="627"/>
      <c r="S32" s="627"/>
      <c r="T32" s="627"/>
      <c r="U32" s="627"/>
      <c r="V32" s="627"/>
      <c r="W32" s="627"/>
      <c r="X32" s="627"/>
      <c r="Y32" s="627"/>
      <c r="Z32" s="627"/>
      <c r="AA32" s="627"/>
      <c r="AB32" s="627"/>
      <c r="AC32" s="627"/>
      <c r="AD32" s="627"/>
      <c r="AE32" s="627"/>
      <c r="AF32" s="627"/>
      <c r="AG32" s="627"/>
      <c r="AH32" s="627"/>
      <c r="AI32" s="627"/>
      <c r="AJ32" s="627"/>
      <c r="AK32" s="627"/>
      <c r="AL32" s="627"/>
      <c r="AM32" s="627"/>
      <c r="AN32" s="157"/>
    </row>
    <row r="33" spans="1:40" ht="6.2" customHeight="1" x14ac:dyDescent="0.2">
      <c r="A33" s="139"/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5"/>
      <c r="AN33" s="157"/>
    </row>
    <row r="34" spans="1:40" ht="17.45" customHeight="1" x14ac:dyDescent="0.2">
      <c r="A34" s="139"/>
      <c r="B34" s="170"/>
      <c r="C34" s="631" t="s">
        <v>1290</v>
      </c>
      <c r="D34" s="632"/>
      <c r="E34" s="632"/>
      <c r="F34" s="632"/>
      <c r="G34" s="632"/>
      <c r="H34" s="633"/>
      <c r="I34" s="634"/>
      <c r="J34" s="634"/>
      <c r="K34" s="634"/>
      <c r="L34" s="634"/>
      <c r="M34" s="634"/>
      <c r="N34" s="635"/>
      <c r="O34" s="176"/>
      <c r="P34" s="616" t="s">
        <v>1291</v>
      </c>
      <c r="Q34" s="616"/>
      <c r="R34" s="616"/>
      <c r="S34" s="616"/>
      <c r="T34" s="616"/>
      <c r="U34" s="616"/>
      <c r="V34" s="616"/>
      <c r="W34" s="616"/>
      <c r="X34" s="628"/>
      <c r="Y34" s="628"/>
      <c r="Z34" s="628"/>
      <c r="AA34" s="628"/>
      <c r="AB34" s="628"/>
      <c r="AC34" s="628"/>
      <c r="AD34" s="628"/>
      <c r="AE34" s="628"/>
      <c r="AF34" s="628"/>
      <c r="AG34" s="628"/>
      <c r="AH34" s="628"/>
      <c r="AI34" s="628"/>
      <c r="AJ34" s="628"/>
      <c r="AK34" s="628"/>
      <c r="AL34" s="628"/>
      <c r="AM34" s="172"/>
      <c r="AN34" s="157"/>
    </row>
    <row r="35" spans="1:40" ht="6.2" customHeight="1" x14ac:dyDescent="0.2">
      <c r="A35" s="139"/>
      <c r="B35" s="170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2"/>
      <c r="AN35" s="157"/>
    </row>
    <row r="36" spans="1:40" ht="17.45" customHeight="1" x14ac:dyDescent="0.2">
      <c r="A36" s="139"/>
      <c r="B36" s="170"/>
      <c r="C36" s="629" t="s">
        <v>1292</v>
      </c>
      <c r="D36" s="629"/>
      <c r="E36" s="629"/>
      <c r="F36" s="629"/>
      <c r="G36" s="629"/>
      <c r="H36" s="629"/>
      <c r="I36" s="628"/>
      <c r="J36" s="628"/>
      <c r="K36" s="628"/>
      <c r="L36" s="628"/>
      <c r="M36" s="628"/>
      <c r="N36" s="628"/>
      <c r="O36" s="628"/>
      <c r="P36" s="176"/>
      <c r="Q36" s="616" t="s">
        <v>1293</v>
      </c>
      <c r="R36" s="616"/>
      <c r="S36" s="616"/>
      <c r="T36" s="616"/>
      <c r="U36" s="628"/>
      <c r="V36" s="628"/>
      <c r="W36" s="628"/>
      <c r="X36" s="628"/>
      <c r="Y36" s="628"/>
      <c r="Z36" s="628"/>
      <c r="AA36" s="628"/>
      <c r="AB36" s="628"/>
      <c r="AC36" s="176"/>
      <c r="AD36" s="629" t="s">
        <v>1294</v>
      </c>
      <c r="AE36" s="629"/>
      <c r="AF36" s="629"/>
      <c r="AG36" s="629"/>
      <c r="AH36" s="629"/>
      <c r="AI36" s="630"/>
      <c r="AJ36" s="630"/>
      <c r="AK36" s="630"/>
      <c r="AL36" s="630"/>
      <c r="AM36" s="172"/>
      <c r="AN36" s="157"/>
    </row>
    <row r="37" spans="1:40" ht="6.2" customHeight="1" x14ac:dyDescent="0.2">
      <c r="A37" s="139"/>
      <c r="B37" s="170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7"/>
      <c r="AN37" s="157"/>
    </row>
    <row r="38" spans="1:40" ht="19.899999999999999" customHeight="1" x14ac:dyDescent="0.2">
      <c r="A38" s="139"/>
      <c r="B38" s="170"/>
      <c r="C38" s="616" t="s">
        <v>1295</v>
      </c>
      <c r="D38" s="616"/>
      <c r="E38" s="616"/>
      <c r="F38" s="616"/>
      <c r="G38" s="616"/>
      <c r="H38" s="630"/>
      <c r="I38" s="630"/>
      <c r="J38" s="630"/>
      <c r="K38" s="630"/>
      <c r="L38" s="176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2"/>
      <c r="AN38" s="157"/>
    </row>
    <row r="39" spans="1:40" ht="6.2" customHeight="1" x14ac:dyDescent="0.2">
      <c r="A39" s="139"/>
      <c r="B39" s="170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2"/>
      <c r="AN39" s="157"/>
    </row>
    <row r="40" spans="1:40" ht="6.2" customHeight="1" x14ac:dyDescent="0.2">
      <c r="A40" s="139"/>
      <c r="B40" s="179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47"/>
      <c r="AN40" s="157"/>
    </row>
    <row r="41" spans="1:40" ht="6.2" customHeight="1" x14ac:dyDescent="0.2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57"/>
    </row>
    <row r="42" spans="1:40" ht="17.45" customHeight="1" x14ac:dyDescent="0.2">
      <c r="A42" s="139"/>
      <c r="B42" s="636" t="s">
        <v>1332</v>
      </c>
      <c r="C42" s="636"/>
      <c r="D42" s="636"/>
      <c r="E42" s="636"/>
      <c r="F42" s="636"/>
      <c r="G42" s="636"/>
      <c r="H42" s="636"/>
      <c r="I42" s="636"/>
      <c r="J42" s="636"/>
      <c r="K42" s="636"/>
      <c r="L42" s="636"/>
      <c r="M42" s="636"/>
      <c r="N42" s="636"/>
      <c r="O42" s="636"/>
      <c r="P42" s="636"/>
      <c r="Q42" s="636"/>
      <c r="R42" s="636"/>
      <c r="S42" s="636"/>
      <c r="T42" s="636"/>
      <c r="U42" s="636"/>
      <c r="V42" s="636"/>
      <c r="W42" s="636"/>
      <c r="X42" s="636"/>
      <c r="Y42" s="636"/>
      <c r="Z42" s="636"/>
      <c r="AA42" s="636"/>
      <c r="AB42" s="636"/>
      <c r="AC42" s="636"/>
      <c r="AD42" s="636"/>
      <c r="AE42" s="636"/>
      <c r="AF42" s="636"/>
      <c r="AG42" s="636"/>
      <c r="AH42" s="636"/>
      <c r="AI42" s="636"/>
      <c r="AJ42" s="636"/>
      <c r="AK42" s="636"/>
      <c r="AL42" s="636"/>
      <c r="AM42" s="636"/>
      <c r="AN42" s="157"/>
    </row>
    <row r="43" spans="1:40" ht="6.2" customHeight="1" x14ac:dyDescent="0.2">
      <c r="A43" s="139"/>
      <c r="B43" s="155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56"/>
      <c r="AN43" s="157"/>
    </row>
    <row r="44" spans="1:40" ht="17.45" customHeight="1" x14ac:dyDescent="0.2">
      <c r="A44" s="139"/>
      <c r="B44" s="170"/>
      <c r="C44" s="616" t="s">
        <v>1297</v>
      </c>
      <c r="D44" s="616"/>
      <c r="E44" s="616"/>
      <c r="F44" s="616"/>
      <c r="G44" s="628"/>
      <c r="H44" s="628"/>
      <c r="I44" s="628"/>
      <c r="J44" s="628"/>
      <c r="K44" s="628"/>
      <c r="L44" s="628"/>
      <c r="M44" s="628"/>
      <c r="N44" s="628"/>
      <c r="O44" s="628"/>
      <c r="P44" s="628"/>
      <c r="Q44" s="628"/>
      <c r="R44" s="628"/>
      <c r="S44" s="628"/>
      <c r="T44" s="628"/>
      <c r="U44" s="628"/>
      <c r="V44" s="628"/>
      <c r="W44" s="628"/>
      <c r="X44" s="628"/>
      <c r="Y44" s="628"/>
      <c r="Z44" s="628"/>
      <c r="AA44" s="628"/>
      <c r="AB44" s="628"/>
      <c r="AC44" s="628"/>
      <c r="AD44" s="628"/>
      <c r="AE44" s="628"/>
      <c r="AF44" s="628"/>
      <c r="AG44" s="628"/>
      <c r="AH44" s="628"/>
      <c r="AI44" s="628"/>
      <c r="AJ44" s="628"/>
      <c r="AK44" s="628"/>
      <c r="AL44" s="628"/>
      <c r="AM44" s="172"/>
      <c r="AN44" s="157"/>
    </row>
    <row r="45" spans="1:40" ht="6.2" customHeight="1" x14ac:dyDescent="0.2">
      <c r="A45" s="139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2"/>
      <c r="AN45" s="157"/>
    </row>
    <row r="46" spans="1:40" ht="17.45" customHeight="1" x14ac:dyDescent="0.2">
      <c r="A46" s="139"/>
      <c r="B46" s="170"/>
      <c r="C46" s="79" t="s">
        <v>1298</v>
      </c>
      <c r="D46" s="80"/>
      <c r="E46" s="80"/>
      <c r="F46" s="80"/>
      <c r="G46" s="80"/>
      <c r="H46" s="80"/>
      <c r="I46" s="633"/>
      <c r="J46" s="634"/>
      <c r="K46" s="634"/>
      <c r="L46" s="634"/>
      <c r="M46" s="634"/>
      <c r="N46" s="634"/>
      <c r="O46" s="634"/>
      <c r="P46" s="634"/>
      <c r="Q46" s="634"/>
      <c r="R46" s="634"/>
      <c r="S46" s="634"/>
      <c r="T46" s="635"/>
      <c r="W46" s="171"/>
      <c r="X46" s="631" t="s">
        <v>1299</v>
      </c>
      <c r="Y46" s="632"/>
      <c r="Z46" s="632"/>
      <c r="AA46" s="632"/>
      <c r="AB46" s="640"/>
      <c r="AC46" s="637"/>
      <c r="AD46" s="638"/>
      <c r="AE46" s="638"/>
      <c r="AF46" s="639"/>
      <c r="AG46" s="181" t="s">
        <v>8</v>
      </c>
      <c r="AH46" s="641"/>
      <c r="AI46" s="642"/>
      <c r="AJ46" s="643"/>
      <c r="AM46" s="172"/>
      <c r="AN46" s="157"/>
    </row>
    <row r="47" spans="1:40" ht="6.2" customHeight="1" x14ac:dyDescent="0.2">
      <c r="A47" s="139"/>
      <c r="B47" s="142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80"/>
      <c r="AE47" s="180"/>
      <c r="AF47" s="180"/>
      <c r="AG47" s="180"/>
      <c r="AH47" s="180"/>
      <c r="AI47" s="180"/>
      <c r="AJ47" s="180"/>
      <c r="AK47" s="180"/>
      <c r="AL47" s="180"/>
      <c r="AM47" s="147"/>
      <c r="AN47" s="157"/>
    </row>
    <row r="48" spans="1:40" ht="6.2" customHeight="1" x14ac:dyDescent="0.2">
      <c r="A48" s="139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57"/>
    </row>
    <row r="49" spans="1:52" ht="17.45" customHeight="1" x14ac:dyDescent="0.2">
      <c r="A49" s="139"/>
      <c r="B49" s="636" t="s">
        <v>1296</v>
      </c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636"/>
      <c r="P49" s="636"/>
      <c r="Q49" s="636"/>
      <c r="R49" s="636"/>
      <c r="S49" s="636"/>
      <c r="T49" s="636"/>
      <c r="U49" s="636"/>
      <c r="V49" s="636"/>
      <c r="W49" s="636"/>
      <c r="X49" s="636"/>
      <c r="Y49" s="636"/>
      <c r="Z49" s="636"/>
      <c r="AA49" s="636"/>
      <c r="AB49" s="636"/>
      <c r="AC49" s="636"/>
      <c r="AD49" s="636"/>
      <c r="AE49" s="636"/>
      <c r="AF49" s="636"/>
      <c r="AG49" s="636"/>
      <c r="AH49" s="636"/>
      <c r="AI49" s="636"/>
      <c r="AJ49" s="636"/>
      <c r="AK49" s="636"/>
      <c r="AL49" s="636"/>
      <c r="AM49" s="636"/>
      <c r="AN49" s="157"/>
    </row>
    <row r="50" spans="1:52" ht="6.2" customHeight="1" x14ac:dyDescent="0.2">
      <c r="A50" s="139"/>
      <c r="B50" s="155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56"/>
      <c r="AN50" s="157"/>
    </row>
    <row r="51" spans="1:52" ht="17.45" customHeight="1" x14ac:dyDescent="0.2">
      <c r="A51" s="139"/>
      <c r="B51" s="170"/>
      <c r="C51" s="615" t="s">
        <v>1300</v>
      </c>
      <c r="D51" s="615"/>
      <c r="E51" s="615"/>
      <c r="F51" s="623"/>
      <c r="G51" s="623"/>
      <c r="H51" s="623"/>
      <c r="I51" s="623"/>
      <c r="J51" s="623"/>
      <c r="K51" s="623"/>
      <c r="L51" s="623"/>
      <c r="M51" s="176"/>
      <c r="N51" s="615" t="s">
        <v>1301</v>
      </c>
      <c r="O51" s="615"/>
      <c r="P51" s="615"/>
      <c r="Q51" s="623"/>
      <c r="R51" s="623"/>
      <c r="S51" s="623"/>
      <c r="T51" s="623"/>
      <c r="U51" s="623"/>
      <c r="V51" s="623"/>
      <c r="W51" s="171"/>
      <c r="X51" s="631" t="s">
        <v>1302</v>
      </c>
      <c r="Y51" s="632"/>
      <c r="Z51" s="632"/>
      <c r="AA51" s="640"/>
      <c r="AB51" s="644"/>
      <c r="AC51" s="645"/>
      <c r="AD51" s="645"/>
      <c r="AE51" s="645"/>
      <c r="AF51" s="645"/>
      <c r="AG51" s="645"/>
      <c r="AH51" s="645"/>
      <c r="AI51" s="645"/>
      <c r="AJ51" s="645"/>
      <c r="AK51" s="645"/>
      <c r="AL51" s="646"/>
      <c r="AM51" s="172"/>
      <c r="AN51" s="157"/>
    </row>
    <row r="52" spans="1:52" ht="6.2" customHeight="1" x14ac:dyDescent="0.2">
      <c r="A52" s="139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23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2"/>
      <c r="AN52" s="157"/>
    </row>
    <row r="53" spans="1:52" ht="16.7" customHeight="1" x14ac:dyDescent="0.2">
      <c r="A53" s="139"/>
      <c r="B53" s="170"/>
      <c r="C53" s="647" t="s">
        <v>1303</v>
      </c>
      <c r="D53" s="648"/>
      <c r="E53" s="648"/>
      <c r="F53" s="649"/>
      <c r="G53" s="81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3"/>
      <c r="AM53" s="172"/>
      <c r="AN53" s="157"/>
    </row>
    <row r="54" spans="1:52" ht="6.2" customHeight="1" x14ac:dyDescent="0.2">
      <c r="A54" s="139"/>
      <c r="B54" s="170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2"/>
      <c r="AN54" s="157"/>
    </row>
    <row r="55" spans="1:52" ht="6.2" customHeight="1" x14ac:dyDescent="0.2">
      <c r="A55" s="139"/>
      <c r="B55" s="182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4"/>
      <c r="AN55" s="157"/>
    </row>
    <row r="56" spans="1:52" ht="6.2" customHeight="1" x14ac:dyDescent="0.2">
      <c r="A56" s="139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57"/>
    </row>
    <row r="57" spans="1:52" ht="18" customHeight="1" x14ac:dyDescent="0.2">
      <c r="A57" s="139"/>
      <c r="B57" s="606" t="s">
        <v>1304</v>
      </c>
      <c r="C57" s="606"/>
      <c r="D57" s="606"/>
      <c r="E57" s="606"/>
      <c r="F57" s="606"/>
      <c r="G57" s="606"/>
      <c r="H57" s="606"/>
      <c r="I57" s="606"/>
      <c r="J57" s="606"/>
      <c r="K57" s="606"/>
      <c r="L57" s="606"/>
      <c r="M57" s="606"/>
      <c r="N57" s="606"/>
      <c r="O57" s="606"/>
      <c r="P57" s="606"/>
      <c r="Q57" s="606"/>
      <c r="R57" s="606"/>
      <c r="S57" s="606"/>
      <c r="T57" s="606"/>
      <c r="U57" s="606"/>
      <c r="V57" s="606"/>
      <c r="W57" s="606"/>
      <c r="X57" s="606"/>
      <c r="Y57" s="606"/>
      <c r="Z57" s="606"/>
      <c r="AA57" s="606"/>
      <c r="AB57" s="606"/>
      <c r="AC57" s="606"/>
      <c r="AD57" s="606"/>
      <c r="AE57" s="606"/>
      <c r="AF57" s="606"/>
      <c r="AG57" s="606"/>
      <c r="AH57" s="606"/>
      <c r="AI57" s="606"/>
      <c r="AJ57" s="606"/>
      <c r="AK57" s="606"/>
      <c r="AL57" s="606"/>
      <c r="AM57" s="606"/>
      <c r="AN57" s="157"/>
    </row>
    <row r="58" spans="1:52" ht="5.0999999999999996" customHeight="1" x14ac:dyDescent="0.2">
      <c r="A58" s="139"/>
      <c r="B58" s="142"/>
      <c r="C58" s="143"/>
      <c r="D58" s="143"/>
      <c r="E58" s="143"/>
      <c r="F58" s="143"/>
      <c r="G58" s="143"/>
      <c r="H58" s="143"/>
      <c r="I58" s="143"/>
      <c r="J58" s="143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0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7"/>
      <c r="AN58" s="157"/>
      <c r="AX58" s="181"/>
      <c r="AY58" s="181"/>
      <c r="AZ58" s="181"/>
    </row>
    <row r="59" spans="1:52" s="153" customFormat="1" ht="14.25" customHeight="1" x14ac:dyDescent="0.2">
      <c r="A59" s="139"/>
      <c r="B59" s="188"/>
      <c r="C59" s="650" t="s">
        <v>1341</v>
      </c>
      <c r="D59" s="650"/>
      <c r="E59" s="650"/>
      <c r="F59" s="650"/>
      <c r="G59" s="650"/>
      <c r="H59" s="650"/>
      <c r="I59" s="650"/>
      <c r="J59" s="650"/>
      <c r="K59" s="650"/>
      <c r="L59" s="650"/>
      <c r="M59" s="650"/>
      <c r="N59" s="650"/>
      <c r="O59" s="650"/>
      <c r="P59" s="650"/>
      <c r="Q59" s="650"/>
      <c r="R59" s="650"/>
      <c r="S59" s="650"/>
      <c r="T59" s="650"/>
      <c r="U59" s="650"/>
      <c r="V59" s="650"/>
      <c r="W59" s="650"/>
      <c r="X59" s="650"/>
      <c r="Y59" s="650"/>
      <c r="Z59" s="650"/>
      <c r="AA59" s="650"/>
      <c r="AB59" s="650"/>
      <c r="AC59" s="650"/>
      <c r="AD59" s="650"/>
      <c r="AE59" s="650"/>
      <c r="AF59" s="650"/>
      <c r="AG59" s="650"/>
      <c r="AH59" s="650"/>
      <c r="AI59" s="650"/>
      <c r="AJ59" s="650"/>
      <c r="AK59" s="650"/>
      <c r="AL59" s="650"/>
      <c r="AM59" s="189"/>
      <c r="AN59" s="157"/>
    </row>
    <row r="60" spans="1:52" s="193" customFormat="1" ht="18" customHeight="1" x14ac:dyDescent="0.2">
      <c r="A60" s="139"/>
      <c r="B60" s="190"/>
      <c r="C60" s="616" t="s">
        <v>1305</v>
      </c>
      <c r="D60" s="616"/>
      <c r="E60" s="616"/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3"/>
      <c r="R60" s="623"/>
      <c r="S60" s="623"/>
      <c r="T60" s="623"/>
      <c r="U60" s="623"/>
      <c r="V60" s="623"/>
      <c r="W60" s="623"/>
      <c r="X60" s="191"/>
      <c r="Y60" s="615" t="s">
        <v>1306</v>
      </c>
      <c r="Z60" s="615"/>
      <c r="AA60" s="615"/>
      <c r="AB60" s="615"/>
      <c r="AC60" s="615"/>
      <c r="AD60" s="651"/>
      <c r="AE60" s="651"/>
      <c r="AF60" s="651"/>
      <c r="AG60" s="651"/>
      <c r="AH60" s="651"/>
      <c r="AI60" s="651"/>
      <c r="AJ60" s="651"/>
      <c r="AK60" s="651"/>
      <c r="AL60" s="651"/>
      <c r="AM60" s="192"/>
      <c r="AN60" s="157"/>
    </row>
    <row r="61" spans="1:52" s="193" customFormat="1" ht="5.0999999999999996" customHeight="1" x14ac:dyDescent="0.2">
      <c r="A61" s="139"/>
      <c r="B61" s="194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4"/>
      <c r="AN61" s="157"/>
    </row>
    <row r="62" spans="1:52" s="193" customFormat="1" ht="18" customHeight="1" x14ac:dyDescent="0.2">
      <c r="A62" s="139"/>
      <c r="B62" s="190"/>
      <c r="C62" s="615" t="s">
        <v>1307</v>
      </c>
      <c r="D62" s="615"/>
      <c r="E62" s="615"/>
      <c r="F62" s="623"/>
      <c r="G62" s="623"/>
      <c r="H62" s="623"/>
      <c r="I62" s="623"/>
      <c r="J62" s="623"/>
      <c r="K62" s="623"/>
      <c r="L62" s="623"/>
      <c r="M62" s="623"/>
      <c r="N62" s="623"/>
      <c r="O62" s="191"/>
      <c r="P62" s="623"/>
      <c r="Q62" s="623"/>
      <c r="R62" s="623"/>
      <c r="S62" s="623"/>
      <c r="T62" s="623"/>
      <c r="U62" s="623"/>
      <c r="V62" s="623"/>
      <c r="W62" s="623"/>
      <c r="X62" s="623"/>
      <c r="Y62" s="178"/>
      <c r="Z62" s="178"/>
      <c r="AA62" s="615" t="s">
        <v>1308</v>
      </c>
      <c r="AB62" s="615"/>
      <c r="AC62" s="615"/>
      <c r="AD62" s="623"/>
      <c r="AE62" s="623"/>
      <c r="AF62" s="623"/>
      <c r="AG62" s="623"/>
      <c r="AH62" s="623"/>
      <c r="AI62" s="623"/>
      <c r="AJ62" s="623"/>
      <c r="AK62" s="623"/>
      <c r="AL62" s="623"/>
      <c r="AM62" s="192"/>
      <c r="AN62" s="157"/>
    </row>
    <row r="63" spans="1:52" s="193" customFormat="1" ht="5.0999999999999996" customHeight="1" x14ac:dyDescent="0.2">
      <c r="A63" s="139"/>
      <c r="B63" s="194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4"/>
      <c r="AN63" s="157"/>
    </row>
    <row r="64" spans="1:52" s="193" customFormat="1" ht="18" customHeight="1" x14ac:dyDescent="0.2">
      <c r="A64" s="139"/>
      <c r="B64" s="190"/>
      <c r="C64" s="615" t="s">
        <v>1309</v>
      </c>
      <c r="D64" s="615"/>
      <c r="E64" s="615"/>
      <c r="F64" s="623"/>
      <c r="G64" s="623"/>
      <c r="H64" s="623"/>
      <c r="I64" s="623"/>
      <c r="J64" s="623"/>
      <c r="K64" s="623"/>
      <c r="L64" s="623"/>
      <c r="M64" s="623"/>
      <c r="N64" s="623"/>
      <c r="O64" s="623"/>
      <c r="P64" s="623"/>
      <c r="Q64" s="623"/>
      <c r="R64" s="623"/>
      <c r="S64" s="623"/>
      <c r="T64" s="623"/>
      <c r="U64" s="623"/>
      <c r="V64" s="623"/>
      <c r="W64" s="623"/>
      <c r="X64" s="623"/>
      <c r="Y64" s="623"/>
      <c r="Z64" s="623"/>
      <c r="AA64" s="623"/>
      <c r="AB64" s="623"/>
      <c r="AC64" s="623"/>
      <c r="AD64" s="623"/>
      <c r="AE64" s="623"/>
      <c r="AF64" s="623"/>
      <c r="AG64" s="623"/>
      <c r="AH64" s="623"/>
      <c r="AI64" s="623"/>
      <c r="AJ64" s="623"/>
      <c r="AK64" s="623"/>
      <c r="AL64" s="623"/>
      <c r="AM64" s="192"/>
      <c r="AN64" s="157"/>
    </row>
    <row r="65" spans="1:40" s="193" customFormat="1" ht="5.0999999999999996" customHeight="1" x14ac:dyDescent="0.2">
      <c r="A65" s="139"/>
      <c r="B65" s="190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2"/>
      <c r="AN65" s="157"/>
    </row>
    <row r="66" spans="1:40" s="153" customFormat="1" ht="18" customHeight="1" x14ac:dyDescent="0.2">
      <c r="A66" s="139"/>
      <c r="B66" s="188"/>
      <c r="C66" s="650" t="s">
        <v>9</v>
      </c>
      <c r="D66" s="650"/>
      <c r="E66" s="650"/>
      <c r="F66" s="650"/>
      <c r="G66" s="650"/>
      <c r="H66" s="650"/>
      <c r="I66" s="650"/>
      <c r="J66" s="650"/>
      <c r="K66" s="650"/>
      <c r="L66" s="650"/>
      <c r="M66" s="650"/>
      <c r="N66" s="650"/>
      <c r="O66" s="650"/>
      <c r="P66" s="650"/>
      <c r="Q66" s="650"/>
      <c r="R66" s="650"/>
      <c r="S66" s="650"/>
      <c r="T66" s="650"/>
      <c r="U66" s="650"/>
      <c r="V66" s="650"/>
      <c r="W66" s="650"/>
      <c r="X66" s="650"/>
      <c r="Y66" s="650"/>
      <c r="Z66" s="650"/>
      <c r="AA66" s="650"/>
      <c r="AB66" s="650"/>
      <c r="AC66" s="650"/>
      <c r="AD66" s="650"/>
      <c r="AE66" s="650"/>
      <c r="AF66" s="650"/>
      <c r="AG66" s="650"/>
      <c r="AH66" s="650"/>
      <c r="AI66" s="650"/>
      <c r="AJ66" s="650"/>
      <c r="AK66" s="650"/>
      <c r="AL66" s="650"/>
      <c r="AM66" s="189"/>
      <c r="AN66" s="157"/>
    </row>
    <row r="67" spans="1:40" s="193" customFormat="1" ht="21" customHeight="1" x14ac:dyDescent="0.2">
      <c r="A67" s="139"/>
      <c r="B67" s="190"/>
      <c r="C67" s="652" t="s">
        <v>1310</v>
      </c>
      <c r="D67" s="653"/>
      <c r="E67" s="653"/>
      <c r="F67" s="653"/>
      <c r="G67" s="653"/>
      <c r="H67" s="653"/>
      <c r="I67" s="653"/>
      <c r="J67" s="653"/>
      <c r="K67" s="653"/>
      <c r="L67" s="653"/>
      <c r="M67" s="653"/>
      <c r="N67" s="654"/>
      <c r="O67" s="623"/>
      <c r="P67" s="623"/>
      <c r="Q67" s="623"/>
      <c r="R67" s="623"/>
      <c r="S67" s="623"/>
      <c r="T67" s="623"/>
      <c r="U67" s="623"/>
      <c r="V67" s="623"/>
      <c r="W67" s="623"/>
      <c r="X67" s="623"/>
      <c r="Y67" s="623"/>
      <c r="Z67" s="623"/>
      <c r="AA67" s="623"/>
      <c r="AB67" s="623"/>
      <c r="AC67" s="623"/>
      <c r="AD67" s="623"/>
      <c r="AE67" s="623"/>
      <c r="AF67" s="623"/>
      <c r="AG67" s="623"/>
      <c r="AH67" s="623"/>
      <c r="AI67" s="623"/>
      <c r="AJ67" s="623"/>
      <c r="AK67" s="623"/>
      <c r="AL67" s="623"/>
      <c r="AM67" s="192"/>
      <c r="AN67" s="157"/>
    </row>
    <row r="68" spans="1:40" s="153" customFormat="1" ht="5.0999999999999996" customHeight="1" x14ac:dyDescent="0.2">
      <c r="A68" s="139"/>
      <c r="B68" s="188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89"/>
      <c r="AN68" s="157"/>
    </row>
    <row r="69" spans="1:40" s="193" customFormat="1" ht="18" customHeight="1" x14ac:dyDescent="0.2">
      <c r="A69" s="139"/>
      <c r="B69" s="190"/>
      <c r="C69" s="616" t="s">
        <v>1311</v>
      </c>
      <c r="D69" s="616"/>
      <c r="E69" s="616"/>
      <c r="F69" s="623"/>
      <c r="G69" s="623"/>
      <c r="H69" s="623"/>
      <c r="I69" s="623"/>
      <c r="J69" s="623"/>
      <c r="K69" s="623"/>
      <c r="L69" s="623"/>
      <c r="M69" s="623"/>
      <c r="N69" s="623"/>
      <c r="O69" s="623"/>
      <c r="P69" s="623"/>
      <c r="Q69" s="623"/>
      <c r="R69" s="623"/>
      <c r="S69" s="623"/>
      <c r="T69" s="623"/>
      <c r="U69" s="623"/>
      <c r="V69" s="623"/>
      <c r="W69" s="623"/>
      <c r="X69" s="191"/>
      <c r="Y69" s="615" t="s">
        <v>1312</v>
      </c>
      <c r="Z69" s="615"/>
      <c r="AA69" s="615"/>
      <c r="AB69" s="615"/>
      <c r="AC69" s="615"/>
      <c r="AD69" s="651"/>
      <c r="AE69" s="651"/>
      <c r="AF69" s="651"/>
      <c r="AG69" s="651"/>
      <c r="AH69" s="651"/>
      <c r="AI69" s="651"/>
      <c r="AJ69" s="651"/>
      <c r="AK69" s="651"/>
      <c r="AL69" s="651"/>
      <c r="AM69" s="192"/>
      <c r="AN69" s="157"/>
    </row>
    <row r="70" spans="1:40" s="193" customFormat="1" ht="5.0999999999999996" customHeight="1" x14ac:dyDescent="0.2">
      <c r="A70" s="139"/>
      <c r="B70" s="194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4"/>
      <c r="AN70" s="157"/>
    </row>
    <row r="71" spans="1:40" s="193" customFormat="1" ht="18" customHeight="1" x14ac:dyDescent="0.2">
      <c r="A71" s="139"/>
      <c r="B71" s="190"/>
      <c r="C71" s="615" t="s">
        <v>1313</v>
      </c>
      <c r="D71" s="615"/>
      <c r="E71" s="615"/>
      <c r="F71" s="623"/>
      <c r="G71" s="623"/>
      <c r="H71" s="623"/>
      <c r="I71" s="623"/>
      <c r="J71" s="623"/>
      <c r="K71" s="623"/>
      <c r="L71" s="623"/>
      <c r="M71" s="623"/>
      <c r="N71" s="623"/>
      <c r="O71" s="191"/>
      <c r="P71" s="623"/>
      <c r="Q71" s="623"/>
      <c r="R71" s="623"/>
      <c r="S71" s="623"/>
      <c r="T71" s="623"/>
      <c r="U71" s="623"/>
      <c r="V71" s="623"/>
      <c r="W71" s="623"/>
      <c r="X71" s="623"/>
      <c r="Y71" s="178"/>
      <c r="Z71" s="178"/>
      <c r="AA71" s="615" t="s">
        <v>1314</v>
      </c>
      <c r="AB71" s="615"/>
      <c r="AC71" s="615"/>
      <c r="AD71" s="623"/>
      <c r="AE71" s="623"/>
      <c r="AF71" s="623"/>
      <c r="AG71" s="623"/>
      <c r="AH71" s="623"/>
      <c r="AI71" s="623"/>
      <c r="AJ71" s="623"/>
      <c r="AK71" s="623"/>
      <c r="AL71" s="623"/>
      <c r="AM71" s="192"/>
      <c r="AN71" s="157"/>
    </row>
    <row r="72" spans="1:40" s="193" customFormat="1" ht="5.0999999999999996" customHeight="1" x14ac:dyDescent="0.2">
      <c r="A72" s="139"/>
      <c r="B72" s="194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4"/>
      <c r="AN72" s="157"/>
    </row>
    <row r="73" spans="1:40" s="193" customFormat="1" ht="18" customHeight="1" x14ac:dyDescent="0.2">
      <c r="A73" s="139"/>
      <c r="B73" s="190"/>
      <c r="C73" s="615" t="s">
        <v>1315</v>
      </c>
      <c r="D73" s="615"/>
      <c r="E73" s="615"/>
      <c r="F73" s="623"/>
      <c r="G73" s="623"/>
      <c r="H73" s="623"/>
      <c r="I73" s="623"/>
      <c r="J73" s="623"/>
      <c r="K73" s="623"/>
      <c r="L73" s="623"/>
      <c r="M73" s="623"/>
      <c r="N73" s="623"/>
      <c r="O73" s="623"/>
      <c r="P73" s="623"/>
      <c r="Q73" s="623"/>
      <c r="R73" s="623"/>
      <c r="S73" s="623"/>
      <c r="T73" s="623"/>
      <c r="U73" s="623"/>
      <c r="V73" s="623"/>
      <c r="W73" s="623"/>
      <c r="X73" s="623"/>
      <c r="Y73" s="623"/>
      <c r="Z73" s="623"/>
      <c r="AA73" s="623"/>
      <c r="AB73" s="623"/>
      <c r="AC73" s="623"/>
      <c r="AD73" s="623"/>
      <c r="AE73" s="623"/>
      <c r="AF73" s="623"/>
      <c r="AG73" s="623"/>
      <c r="AH73" s="623"/>
      <c r="AI73" s="623"/>
      <c r="AJ73" s="623"/>
      <c r="AK73" s="623"/>
      <c r="AL73" s="623"/>
      <c r="AM73" s="192"/>
      <c r="AN73" s="157"/>
    </row>
    <row r="74" spans="1:40" s="193" customFormat="1" ht="8.1" customHeight="1" x14ac:dyDescent="0.2">
      <c r="A74" s="139"/>
      <c r="B74" s="190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92"/>
      <c r="AN74" s="157"/>
    </row>
    <row r="75" spans="1:40" s="196" customFormat="1" ht="15" hidden="1" customHeight="1" x14ac:dyDescent="0.2">
      <c r="A75" s="655" t="s">
        <v>1342</v>
      </c>
      <c r="B75" s="655"/>
      <c r="C75" s="655"/>
      <c r="D75" s="655"/>
      <c r="E75" s="655"/>
      <c r="F75" s="655"/>
      <c r="G75" s="655"/>
      <c r="H75" s="655"/>
      <c r="I75" s="655"/>
      <c r="J75" s="655"/>
      <c r="K75" s="655"/>
      <c r="L75" s="655"/>
      <c r="M75" s="655"/>
      <c r="N75" s="655"/>
      <c r="O75" s="655"/>
      <c r="P75" s="655"/>
      <c r="Q75" s="655"/>
      <c r="R75" s="655"/>
      <c r="S75" s="655"/>
      <c r="T75" s="655"/>
      <c r="U75" s="655"/>
      <c r="V75" s="655"/>
      <c r="W75" s="655"/>
      <c r="X75" s="655"/>
      <c r="Y75" s="655"/>
      <c r="Z75" s="655"/>
      <c r="AA75" s="655"/>
      <c r="AB75" s="655"/>
      <c r="AC75" s="655"/>
      <c r="AD75" s="655"/>
      <c r="AE75" s="655"/>
      <c r="AF75" s="655"/>
      <c r="AG75" s="655"/>
      <c r="AH75" s="655"/>
      <c r="AI75" s="655"/>
      <c r="AJ75" s="655"/>
      <c r="AK75" s="655"/>
      <c r="AL75" s="655"/>
      <c r="AM75" s="655"/>
      <c r="AN75" s="655"/>
    </row>
    <row r="76" spans="1:40" s="153" customFormat="1" ht="10.15" hidden="1" customHeight="1" x14ac:dyDescent="0.2">
      <c r="A76" s="188"/>
      <c r="B76" s="149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51"/>
      <c r="AN76" s="189"/>
    </row>
    <row r="77" spans="1:40" s="153" customFormat="1" ht="10.15" hidden="1" customHeight="1" x14ac:dyDescent="0.2">
      <c r="A77" s="188"/>
      <c r="B77" s="188"/>
      <c r="C77" s="198" t="s">
        <v>11</v>
      </c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200"/>
      <c r="T77" s="201" t="s">
        <v>12</v>
      </c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3"/>
      <c r="AK77" s="204"/>
      <c r="AL77" s="204"/>
      <c r="AM77" s="189"/>
      <c r="AN77" s="189"/>
    </row>
    <row r="78" spans="1:40" s="193" customFormat="1" ht="10.15" hidden="1" customHeight="1" x14ac:dyDescent="0.2">
      <c r="A78" s="190"/>
      <c r="B78" s="190"/>
      <c r="C78" s="205" t="s">
        <v>1480</v>
      </c>
      <c r="D78" s="178"/>
      <c r="E78" s="178"/>
      <c r="F78" s="206"/>
      <c r="G78" s="206"/>
      <c r="H78" s="206"/>
      <c r="I78" s="206"/>
      <c r="J78" s="206"/>
      <c r="K78" s="178"/>
      <c r="L78" s="178"/>
      <c r="M78" s="178"/>
      <c r="N78" s="178"/>
      <c r="O78" s="178"/>
      <c r="P78" s="178"/>
      <c r="Q78" s="207"/>
      <c r="R78" s="207"/>
      <c r="S78" s="178"/>
      <c r="T78" s="208" t="s">
        <v>1326</v>
      </c>
      <c r="U78" s="209"/>
      <c r="V78" s="209"/>
      <c r="W78" s="209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1"/>
      <c r="AK78" s="206"/>
      <c r="AL78" s="206"/>
      <c r="AM78" s="192"/>
      <c r="AN78" s="192"/>
    </row>
    <row r="79" spans="1:40" s="193" customFormat="1" ht="10.15" hidden="1" customHeight="1" x14ac:dyDescent="0.2">
      <c r="A79" s="190"/>
      <c r="B79" s="190"/>
      <c r="C79" s="205" t="s">
        <v>1481</v>
      </c>
      <c r="D79" s="178"/>
      <c r="E79" s="178"/>
      <c r="F79" s="206"/>
      <c r="G79" s="206"/>
      <c r="H79" s="206"/>
      <c r="I79" s="206"/>
      <c r="J79" s="206"/>
      <c r="K79" s="178"/>
      <c r="L79" s="178"/>
      <c r="M79" s="178"/>
      <c r="N79" s="178"/>
      <c r="O79" s="178"/>
      <c r="P79" s="178"/>
      <c r="Q79" s="207"/>
      <c r="R79" s="207"/>
      <c r="S79" s="178"/>
      <c r="T79" s="212" t="s">
        <v>1327</v>
      </c>
      <c r="U79" s="178"/>
      <c r="V79" s="178"/>
      <c r="W79" s="178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13"/>
      <c r="AK79" s="206"/>
      <c r="AL79" s="206"/>
      <c r="AM79" s="192"/>
      <c r="AN79" s="192"/>
    </row>
    <row r="80" spans="1:40" s="193" customFormat="1" ht="10.15" hidden="1" customHeight="1" x14ac:dyDescent="0.2">
      <c r="A80" s="190"/>
      <c r="B80" s="190"/>
      <c r="C80" s="205" t="s">
        <v>1482</v>
      </c>
      <c r="D80" s="178"/>
      <c r="E80" s="178"/>
      <c r="F80" s="206"/>
      <c r="G80" s="206"/>
      <c r="H80" s="206"/>
      <c r="I80" s="206"/>
      <c r="J80" s="206"/>
      <c r="K80" s="178"/>
      <c r="L80" s="178"/>
      <c r="M80" s="178"/>
      <c r="N80" s="178"/>
      <c r="O80" s="178"/>
      <c r="P80" s="178"/>
      <c r="Q80" s="207"/>
      <c r="R80" s="207"/>
      <c r="S80" s="178"/>
      <c r="T80" s="212" t="s">
        <v>1328</v>
      </c>
      <c r="U80" s="178"/>
      <c r="V80" s="178"/>
      <c r="W80" s="178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13"/>
      <c r="AK80" s="206"/>
      <c r="AL80" s="206"/>
      <c r="AM80" s="192"/>
      <c r="AN80" s="192"/>
    </row>
    <row r="81" spans="1:40" s="193" customFormat="1" ht="10.15" hidden="1" customHeight="1" x14ac:dyDescent="0.15">
      <c r="A81" s="190"/>
      <c r="B81" s="190"/>
      <c r="C81" s="205" t="s">
        <v>1483</v>
      </c>
      <c r="D81" s="178"/>
      <c r="E81" s="178"/>
      <c r="F81" s="206"/>
      <c r="G81" s="206"/>
      <c r="H81" s="206"/>
      <c r="I81" s="206"/>
      <c r="J81" s="206"/>
      <c r="K81" s="178"/>
      <c r="L81" s="178"/>
      <c r="M81" s="178"/>
      <c r="N81" s="178"/>
      <c r="O81" s="178"/>
      <c r="P81" s="178"/>
      <c r="Q81" s="207"/>
      <c r="R81" s="207"/>
      <c r="S81" s="178"/>
      <c r="T81" s="214" t="s">
        <v>1356</v>
      </c>
      <c r="U81" s="178"/>
      <c r="V81" s="178"/>
      <c r="W81" s="178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13"/>
      <c r="AK81" s="206"/>
      <c r="AL81" s="206"/>
      <c r="AM81" s="192"/>
      <c r="AN81" s="192"/>
    </row>
    <row r="82" spans="1:40" s="193" customFormat="1" ht="10.15" hidden="1" customHeight="1" x14ac:dyDescent="0.2">
      <c r="A82" s="190"/>
      <c r="B82" s="190"/>
      <c r="C82" s="205" t="s">
        <v>1484</v>
      </c>
      <c r="D82" s="178"/>
      <c r="E82" s="178"/>
      <c r="F82" s="206"/>
      <c r="G82" s="206"/>
      <c r="H82" s="206"/>
      <c r="I82" s="206"/>
      <c r="J82" s="206"/>
      <c r="K82" s="178"/>
      <c r="L82" s="178"/>
      <c r="M82" s="178"/>
      <c r="N82" s="178"/>
      <c r="O82" s="178"/>
      <c r="P82" s="178"/>
      <c r="Q82" s="207"/>
      <c r="R82" s="207"/>
      <c r="S82" s="178"/>
      <c r="T82" s="212" t="s">
        <v>1357</v>
      </c>
      <c r="U82" s="178"/>
      <c r="V82" s="178"/>
      <c r="W82" s="178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13"/>
      <c r="AK82" s="206"/>
      <c r="AL82" s="206"/>
      <c r="AM82" s="192"/>
      <c r="AN82" s="192"/>
    </row>
    <row r="83" spans="1:40" s="193" customFormat="1" ht="10.15" hidden="1" customHeight="1" x14ac:dyDescent="0.2">
      <c r="A83" s="190"/>
      <c r="B83" s="190"/>
      <c r="C83" s="205" t="s">
        <v>1485</v>
      </c>
      <c r="D83" s="178"/>
      <c r="E83" s="178"/>
      <c r="F83" s="206"/>
      <c r="G83" s="206"/>
      <c r="H83" s="206"/>
      <c r="I83" s="206"/>
      <c r="J83" s="206"/>
      <c r="K83" s="178"/>
      <c r="L83" s="178"/>
      <c r="M83" s="178"/>
      <c r="N83" s="178"/>
      <c r="O83" s="178"/>
      <c r="P83" s="178"/>
      <c r="Q83" s="207"/>
      <c r="R83" s="207"/>
      <c r="S83" s="178"/>
      <c r="T83" s="212" t="s">
        <v>1329</v>
      </c>
      <c r="U83" s="178"/>
      <c r="V83" s="178"/>
      <c r="W83" s="178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13"/>
      <c r="AK83" s="206"/>
      <c r="AL83" s="206"/>
      <c r="AM83" s="192"/>
      <c r="AN83" s="192"/>
    </row>
    <row r="84" spans="1:40" s="193" customFormat="1" ht="10.15" hidden="1" customHeight="1" x14ac:dyDescent="0.2">
      <c r="A84" s="190"/>
      <c r="B84" s="190"/>
      <c r="C84" s="205" t="s">
        <v>1486</v>
      </c>
      <c r="D84" s="178"/>
      <c r="E84" s="178"/>
      <c r="F84" s="206"/>
      <c r="G84" s="206"/>
      <c r="H84" s="206"/>
      <c r="I84" s="206"/>
      <c r="J84" s="206"/>
      <c r="K84" s="178"/>
      <c r="L84" s="178"/>
      <c r="M84" s="178"/>
      <c r="N84" s="178"/>
      <c r="O84" s="178"/>
      <c r="P84" s="178"/>
      <c r="Q84" s="207"/>
      <c r="R84" s="207"/>
      <c r="S84" s="178"/>
      <c r="T84" s="212" t="s">
        <v>1330</v>
      </c>
      <c r="AJ84" s="213"/>
      <c r="AK84" s="206"/>
      <c r="AL84" s="206"/>
      <c r="AM84" s="192"/>
      <c r="AN84" s="192"/>
    </row>
    <row r="85" spans="1:40" s="193" customFormat="1" ht="10.15" hidden="1" customHeight="1" x14ac:dyDescent="0.2">
      <c r="A85" s="190"/>
      <c r="B85" s="190"/>
      <c r="C85" s="205" t="s">
        <v>1487</v>
      </c>
      <c r="D85" s="178"/>
      <c r="E85" s="178"/>
      <c r="F85" s="206"/>
      <c r="G85" s="206"/>
      <c r="H85" s="206"/>
      <c r="I85" s="206"/>
      <c r="J85" s="206"/>
      <c r="K85" s="178"/>
      <c r="L85" s="178"/>
      <c r="M85" s="178"/>
      <c r="N85" s="178"/>
      <c r="O85" s="178"/>
      <c r="P85" s="178"/>
      <c r="Q85" s="207"/>
      <c r="R85" s="207"/>
      <c r="S85" s="178"/>
      <c r="T85" s="212"/>
      <c r="AJ85" s="213"/>
      <c r="AK85" s="206"/>
      <c r="AL85" s="206"/>
      <c r="AM85" s="192"/>
      <c r="AN85" s="192"/>
    </row>
    <row r="86" spans="1:40" s="193" customFormat="1" ht="10.15" hidden="1" customHeight="1" x14ac:dyDescent="0.2">
      <c r="A86" s="190"/>
      <c r="B86" s="190"/>
      <c r="C86" s="205" t="s">
        <v>1488</v>
      </c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207"/>
      <c r="R86" s="207"/>
      <c r="S86" s="178"/>
      <c r="T86" s="212"/>
      <c r="AJ86" s="213"/>
      <c r="AK86" s="206"/>
      <c r="AL86" s="206"/>
      <c r="AM86" s="192"/>
      <c r="AN86" s="192"/>
    </row>
    <row r="87" spans="1:40" s="193" customFormat="1" ht="10.15" hidden="1" customHeight="1" x14ac:dyDescent="0.2">
      <c r="A87" s="190"/>
      <c r="B87" s="190"/>
      <c r="C87" s="205" t="s">
        <v>1489</v>
      </c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207"/>
      <c r="R87" s="207"/>
      <c r="S87" s="178"/>
      <c r="T87" s="212"/>
      <c r="AJ87" s="213"/>
      <c r="AK87" s="206"/>
      <c r="AL87" s="206"/>
      <c r="AM87" s="192"/>
      <c r="AN87" s="192"/>
    </row>
    <row r="88" spans="1:40" s="193" customFormat="1" ht="10.15" hidden="1" customHeight="1" x14ac:dyDescent="0.2">
      <c r="A88" s="190"/>
      <c r="B88" s="190"/>
      <c r="C88" s="205" t="s">
        <v>1490</v>
      </c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207"/>
      <c r="R88" s="207"/>
      <c r="S88" s="178"/>
      <c r="T88" s="212"/>
      <c r="AJ88" s="213"/>
      <c r="AK88" s="206"/>
      <c r="AL88" s="206"/>
      <c r="AM88" s="192"/>
      <c r="AN88" s="192"/>
    </row>
    <row r="89" spans="1:40" s="193" customFormat="1" ht="10.15" hidden="1" customHeight="1" x14ac:dyDescent="0.2">
      <c r="A89" s="190"/>
      <c r="B89" s="190"/>
      <c r="C89" s="190" t="s">
        <v>1491</v>
      </c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207"/>
      <c r="R89" s="207"/>
      <c r="S89" s="178"/>
      <c r="T89" s="212"/>
      <c r="AJ89" s="213"/>
      <c r="AK89" s="206"/>
      <c r="AL89" s="206"/>
      <c r="AM89" s="192"/>
      <c r="AN89" s="192"/>
    </row>
    <row r="90" spans="1:40" s="193" customFormat="1" ht="10.15" hidden="1" customHeight="1" x14ac:dyDescent="0.2">
      <c r="A90" s="190"/>
      <c r="B90" s="190"/>
      <c r="C90" s="190" t="s">
        <v>1492</v>
      </c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207"/>
      <c r="R90" s="207"/>
      <c r="S90" s="178"/>
      <c r="T90" s="212"/>
      <c r="AJ90" s="213"/>
      <c r="AK90" s="206"/>
      <c r="AL90" s="206"/>
      <c r="AM90" s="192"/>
      <c r="AN90" s="192"/>
    </row>
    <row r="91" spans="1:40" s="193" customFormat="1" ht="10.15" hidden="1" customHeight="1" x14ac:dyDescent="0.2">
      <c r="A91" s="190"/>
      <c r="B91" s="190"/>
      <c r="C91" s="190" t="s">
        <v>1493</v>
      </c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207"/>
      <c r="R91" s="207"/>
      <c r="S91" s="178"/>
      <c r="T91" s="212"/>
      <c r="AJ91" s="213"/>
      <c r="AK91" s="206"/>
      <c r="AL91" s="206"/>
      <c r="AM91" s="192"/>
      <c r="AN91" s="192"/>
    </row>
    <row r="92" spans="1:40" s="193" customFormat="1" ht="10.15" hidden="1" customHeight="1" x14ac:dyDescent="0.2">
      <c r="A92" s="190"/>
      <c r="B92" s="190"/>
      <c r="C92" s="190" t="s">
        <v>1494</v>
      </c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207"/>
      <c r="R92" s="207"/>
      <c r="S92" s="178"/>
      <c r="T92" s="212"/>
      <c r="AJ92" s="213"/>
      <c r="AK92" s="206"/>
      <c r="AL92" s="206"/>
      <c r="AM92" s="192"/>
      <c r="AN92" s="192"/>
    </row>
    <row r="93" spans="1:40" s="193" customFormat="1" ht="10.15" hidden="1" customHeight="1" x14ac:dyDescent="0.15">
      <c r="A93" s="190"/>
      <c r="B93" s="190"/>
      <c r="C93" s="190" t="s">
        <v>1495</v>
      </c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207"/>
      <c r="R93" s="207"/>
      <c r="S93" s="192"/>
      <c r="AJ93" s="213"/>
      <c r="AK93" s="206"/>
      <c r="AL93" s="206"/>
      <c r="AM93" s="192"/>
      <c r="AN93" s="192"/>
    </row>
    <row r="94" spans="1:40" s="193" customFormat="1" ht="10.15" hidden="1" customHeight="1" x14ac:dyDescent="0.15">
      <c r="A94" s="190"/>
      <c r="B94" s="190"/>
      <c r="C94" s="190" t="s">
        <v>1496</v>
      </c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207"/>
      <c r="R94" s="207"/>
      <c r="S94" s="192"/>
      <c r="T94" s="215" t="s">
        <v>13</v>
      </c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7"/>
      <c r="AK94" s="206"/>
      <c r="AL94" s="206"/>
      <c r="AM94" s="192"/>
      <c r="AN94" s="192"/>
    </row>
    <row r="95" spans="1:40" s="193" customFormat="1" ht="10.15" hidden="1" customHeight="1" x14ac:dyDescent="0.15">
      <c r="A95" s="190"/>
      <c r="B95" s="190"/>
      <c r="C95" s="190" t="s">
        <v>1497</v>
      </c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207"/>
      <c r="R95" s="207"/>
      <c r="S95" s="192"/>
      <c r="T95" s="218" t="s">
        <v>14</v>
      </c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6"/>
      <c r="AF95" s="219"/>
      <c r="AG95" s="219"/>
      <c r="AH95" s="219"/>
      <c r="AI95" s="219"/>
      <c r="AJ95" s="220"/>
      <c r="AK95" s="206"/>
      <c r="AL95" s="206"/>
      <c r="AM95" s="192"/>
      <c r="AN95" s="192"/>
    </row>
    <row r="96" spans="1:40" s="193" customFormat="1" ht="10.15" hidden="1" customHeight="1" x14ac:dyDescent="0.15">
      <c r="A96" s="190"/>
      <c r="B96" s="190"/>
      <c r="C96" s="190" t="s">
        <v>1498</v>
      </c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207"/>
      <c r="R96" s="207"/>
      <c r="S96" s="192"/>
      <c r="T96" s="221" t="s">
        <v>15</v>
      </c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3"/>
      <c r="AF96" s="222"/>
      <c r="AG96" s="222"/>
      <c r="AH96" s="222"/>
      <c r="AI96" s="222"/>
      <c r="AJ96" s="224"/>
      <c r="AK96" s="206"/>
      <c r="AL96" s="206"/>
      <c r="AM96" s="192"/>
      <c r="AN96" s="192"/>
    </row>
    <row r="97" spans="1:42" s="193" customFormat="1" ht="10.15" hidden="1" customHeight="1" x14ac:dyDescent="0.15">
      <c r="A97" s="190"/>
      <c r="B97" s="190"/>
      <c r="C97" s="190" t="s">
        <v>1499</v>
      </c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207"/>
      <c r="R97" s="207"/>
      <c r="S97" s="192"/>
      <c r="T97" s="221" t="s">
        <v>16</v>
      </c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3"/>
      <c r="AF97" s="222"/>
      <c r="AG97" s="222"/>
      <c r="AH97" s="222"/>
      <c r="AI97" s="222"/>
      <c r="AJ97" s="224"/>
      <c r="AK97" s="206"/>
      <c r="AL97" s="206"/>
      <c r="AM97" s="192"/>
      <c r="AN97" s="192"/>
    </row>
    <row r="98" spans="1:42" s="193" customFormat="1" ht="10.15" hidden="1" customHeight="1" x14ac:dyDescent="0.15">
      <c r="A98" s="190"/>
      <c r="B98" s="190"/>
      <c r="C98" s="190" t="s">
        <v>1500</v>
      </c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207"/>
      <c r="R98" s="207"/>
      <c r="S98" s="192"/>
      <c r="T98" s="221" t="s">
        <v>17</v>
      </c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3"/>
      <c r="AF98" s="222"/>
      <c r="AG98" s="222"/>
      <c r="AH98" s="222"/>
      <c r="AI98" s="222"/>
      <c r="AJ98" s="224"/>
      <c r="AK98" s="206"/>
      <c r="AL98" s="206"/>
      <c r="AM98" s="192"/>
      <c r="AN98" s="192"/>
    </row>
    <row r="99" spans="1:42" s="193" customFormat="1" ht="10.15" hidden="1" customHeight="1" x14ac:dyDescent="0.15">
      <c r="A99" s="190"/>
      <c r="B99" s="190"/>
      <c r="C99" s="190" t="s">
        <v>1501</v>
      </c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207"/>
      <c r="R99" s="207"/>
      <c r="S99" s="192"/>
      <c r="T99" s="221" t="s">
        <v>18</v>
      </c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3"/>
      <c r="AF99" s="222"/>
      <c r="AG99" s="222"/>
      <c r="AH99" s="222"/>
      <c r="AI99" s="222"/>
      <c r="AJ99" s="224"/>
      <c r="AK99" s="206"/>
      <c r="AL99" s="206"/>
      <c r="AM99" s="192"/>
      <c r="AN99" s="192"/>
    </row>
    <row r="100" spans="1:42" s="193" customFormat="1" ht="10.15" hidden="1" customHeight="1" x14ac:dyDescent="0.15">
      <c r="A100" s="190"/>
      <c r="B100" s="190"/>
      <c r="C100" s="190" t="s">
        <v>1502</v>
      </c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207"/>
      <c r="R100" s="207"/>
      <c r="S100" s="192"/>
      <c r="T100" s="221" t="s">
        <v>19</v>
      </c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3"/>
      <c r="AF100" s="222"/>
      <c r="AG100" s="222"/>
      <c r="AH100" s="222"/>
      <c r="AI100" s="222"/>
      <c r="AJ100" s="224"/>
      <c r="AK100" s="206"/>
      <c r="AL100" s="206"/>
      <c r="AM100" s="192"/>
      <c r="AN100" s="192"/>
    </row>
    <row r="101" spans="1:42" s="193" customFormat="1" ht="10.15" hidden="1" customHeight="1" x14ac:dyDescent="0.15">
      <c r="A101" s="190"/>
      <c r="B101" s="190"/>
      <c r="C101" s="190" t="s">
        <v>1503</v>
      </c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207"/>
      <c r="R101" s="207"/>
      <c r="S101" s="192"/>
      <c r="T101" s="221" t="s">
        <v>20</v>
      </c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3"/>
      <c r="AF101" s="222"/>
      <c r="AG101" s="222"/>
      <c r="AH101" s="222"/>
      <c r="AI101" s="222"/>
      <c r="AJ101" s="224"/>
      <c r="AK101" s="206"/>
      <c r="AL101" s="206"/>
      <c r="AM101" s="192"/>
      <c r="AN101" s="192"/>
    </row>
    <row r="102" spans="1:42" s="193" customFormat="1" ht="10.15" hidden="1" customHeight="1" x14ac:dyDescent="0.15">
      <c r="A102" s="190"/>
      <c r="B102" s="190"/>
      <c r="C102" s="190" t="s">
        <v>1504</v>
      </c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207"/>
      <c r="R102" s="207"/>
      <c r="S102" s="192"/>
      <c r="T102" s="225" t="s">
        <v>21</v>
      </c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7"/>
      <c r="AF102" s="226"/>
      <c r="AG102" s="226"/>
      <c r="AH102" s="226"/>
      <c r="AI102" s="226"/>
      <c r="AJ102" s="228"/>
      <c r="AK102" s="206"/>
      <c r="AL102" s="206"/>
      <c r="AM102" s="192"/>
      <c r="AN102" s="192"/>
    </row>
    <row r="103" spans="1:42" s="193" customFormat="1" ht="10.15" hidden="1" customHeight="1" x14ac:dyDescent="0.2">
      <c r="A103" s="190"/>
      <c r="B103" s="190"/>
      <c r="C103" s="190" t="s">
        <v>1505</v>
      </c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207"/>
      <c r="R103" s="207"/>
      <c r="S103" s="192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06"/>
      <c r="AL103" s="206"/>
      <c r="AM103" s="192"/>
      <c r="AN103" s="192"/>
    </row>
    <row r="104" spans="1:42" s="193" customFormat="1" ht="10.15" hidden="1" customHeight="1" x14ac:dyDescent="0.2">
      <c r="A104" s="190"/>
      <c r="B104" s="190"/>
      <c r="C104" s="190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207"/>
      <c r="R104" s="207"/>
      <c r="S104" s="192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06"/>
      <c r="AL104" s="206"/>
      <c r="AM104" s="192"/>
      <c r="AN104" s="192"/>
    </row>
    <row r="105" spans="1:42" s="193" customFormat="1" ht="10.15" hidden="1" customHeight="1" x14ac:dyDescent="0.15">
      <c r="A105" s="190"/>
      <c r="B105" s="190"/>
      <c r="C105" s="190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207"/>
      <c r="R105" s="207"/>
      <c r="S105" s="192"/>
      <c r="T105" s="190"/>
      <c r="U105" s="163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206"/>
      <c r="AL105" s="206"/>
      <c r="AM105" s="192"/>
      <c r="AN105" s="192"/>
    </row>
    <row r="106" spans="1:42" ht="10.15" hidden="1" customHeight="1" x14ac:dyDescent="0.15">
      <c r="A106" s="190"/>
      <c r="B106" s="230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190"/>
      <c r="U106" s="163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206"/>
      <c r="AL106" s="206"/>
      <c r="AM106" s="192"/>
      <c r="AN106" s="192"/>
    </row>
    <row r="107" spans="1:42" ht="10.15" hidden="1" customHeight="1" x14ac:dyDescent="0.2">
      <c r="A107" s="232"/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4"/>
      <c r="AN107" s="235"/>
    </row>
    <row r="108" spans="1:42" s="153" customFormat="1" ht="12" hidden="1" customHeight="1" x14ac:dyDescent="0.2">
      <c r="A108" s="197"/>
      <c r="B108" s="197"/>
      <c r="C108" s="195"/>
      <c r="D108" s="229"/>
      <c r="E108" s="229"/>
      <c r="F108" s="229"/>
      <c r="G108" s="229"/>
      <c r="H108" s="229"/>
      <c r="I108" s="229"/>
      <c r="J108" s="229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63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</row>
    <row r="109" spans="1:42" s="153" customFormat="1" ht="12" hidden="1" customHeight="1" x14ac:dyDescent="0.2">
      <c r="A109" s="195"/>
      <c r="B109" s="195"/>
      <c r="C109" s="236" t="s">
        <v>22</v>
      </c>
      <c r="D109" s="229"/>
      <c r="E109" s="229"/>
      <c r="F109" s="229"/>
      <c r="G109" s="229"/>
      <c r="H109" s="229"/>
      <c r="I109" s="229"/>
      <c r="J109" s="229"/>
      <c r="K109" s="195"/>
      <c r="M109" s="195"/>
      <c r="N109" s="195"/>
      <c r="O109" s="195"/>
      <c r="P109" s="195"/>
      <c r="Q109" s="195"/>
      <c r="R109" s="195"/>
      <c r="S109" s="195"/>
      <c r="T109" s="195"/>
      <c r="U109" s="163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</row>
    <row r="110" spans="1:42" s="153" customFormat="1" ht="12" hidden="1" customHeight="1" x14ac:dyDescent="0.2">
      <c r="A110" s="195"/>
      <c r="B110" s="195"/>
      <c r="C110" s="195"/>
      <c r="D110" s="229"/>
      <c r="E110" s="229"/>
      <c r="F110" s="229"/>
      <c r="G110" s="229"/>
      <c r="H110" s="229"/>
      <c r="I110" s="229"/>
      <c r="J110" s="229"/>
      <c r="K110" s="195"/>
      <c r="M110" s="195"/>
      <c r="N110" s="195"/>
      <c r="O110" s="195"/>
      <c r="P110" s="195"/>
      <c r="Q110" s="195"/>
      <c r="R110" s="195"/>
      <c r="S110" s="195"/>
      <c r="T110" s="195"/>
      <c r="U110" s="163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</row>
    <row r="111" spans="1:42" s="153" customFormat="1" ht="12" customHeight="1" x14ac:dyDescent="0.2">
      <c r="A111" s="195"/>
      <c r="B111" s="195"/>
      <c r="C111" s="195"/>
      <c r="D111" s="229"/>
      <c r="E111" s="229"/>
      <c r="F111" s="229"/>
      <c r="G111" s="229"/>
      <c r="H111" s="229"/>
      <c r="I111" s="229"/>
      <c r="J111" s="229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63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</row>
    <row r="112" spans="1:42" s="153" customFormat="1" ht="12" customHeight="1" x14ac:dyDescent="0.2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63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</row>
    <row r="113" spans="1:41" s="153" customFormat="1" ht="12" customHeight="1" x14ac:dyDescent="0.2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63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</row>
    <row r="114" spans="1:41" s="153" customFormat="1" ht="12" customHeight="1" x14ac:dyDescent="0.2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63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</row>
    <row r="115" spans="1:41" s="238" customFormat="1" ht="12" customHeight="1" x14ac:dyDescent="0.2">
      <c r="A115" s="237"/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163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195"/>
      <c r="AN115" s="195"/>
      <c r="AO115" s="195"/>
    </row>
    <row r="116" spans="1:41" s="238" customFormat="1" ht="12" customHeight="1" x14ac:dyDescent="0.2">
      <c r="A116" s="237"/>
      <c r="B116" s="237"/>
      <c r="C116" s="237"/>
      <c r="D116" s="237"/>
      <c r="E116" s="237"/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163"/>
      <c r="V116" s="237"/>
      <c r="W116" s="237"/>
      <c r="X116" s="237"/>
      <c r="Y116" s="237"/>
      <c r="Z116" s="237"/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195"/>
      <c r="AN116" s="195"/>
      <c r="AO116" s="195"/>
    </row>
    <row r="117" spans="1:41" s="238" customFormat="1" ht="12" customHeight="1" x14ac:dyDescent="0.2">
      <c r="A117" s="237"/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163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195"/>
      <c r="AN117" s="195"/>
      <c r="AO117" s="195"/>
    </row>
    <row r="118" spans="1:41" s="238" customFormat="1" ht="12" customHeight="1" x14ac:dyDescent="0.2">
      <c r="A118" s="237"/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163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195"/>
      <c r="AN118" s="195"/>
      <c r="AO118" s="195"/>
    </row>
    <row r="119" spans="1:41" s="238" customFormat="1" ht="12" customHeight="1" x14ac:dyDescent="0.2">
      <c r="A119" s="237"/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163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195"/>
      <c r="AN119" s="195"/>
      <c r="AO119" s="195"/>
    </row>
    <row r="120" spans="1:41" s="238" customFormat="1" ht="12" customHeight="1" x14ac:dyDescent="0.2">
      <c r="A120" s="237"/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163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195"/>
      <c r="AN120" s="195"/>
      <c r="AO120" s="195"/>
    </row>
    <row r="121" spans="1:41" s="238" customFormat="1" ht="12" customHeight="1" x14ac:dyDescent="0.2">
      <c r="A121" s="237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163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195"/>
      <c r="AN121" s="195"/>
      <c r="AO121" s="195"/>
    </row>
    <row r="122" spans="1:41" s="238" customFormat="1" ht="12" customHeight="1" x14ac:dyDescent="0.2">
      <c r="A122" s="237"/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163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195"/>
      <c r="AN122" s="195"/>
      <c r="AO122" s="195"/>
    </row>
    <row r="123" spans="1:41" s="238" customFormat="1" ht="12" customHeight="1" x14ac:dyDescent="0.2">
      <c r="A123" s="237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163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195"/>
      <c r="AN123" s="195"/>
      <c r="AO123" s="195"/>
    </row>
    <row r="124" spans="1:41" s="238" customFormat="1" ht="12" customHeight="1" x14ac:dyDescent="0.2">
      <c r="A124" s="237"/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163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195"/>
      <c r="AN124" s="195"/>
      <c r="AO124" s="195"/>
    </row>
    <row r="125" spans="1:41" s="238" customFormat="1" ht="12" customHeight="1" x14ac:dyDescent="0.2">
      <c r="A125" s="237"/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163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195"/>
      <c r="AN125" s="195"/>
      <c r="AO125" s="195"/>
    </row>
    <row r="126" spans="1:41" s="238" customFormat="1" ht="12" customHeight="1" x14ac:dyDescent="0.2">
      <c r="A126" s="237"/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163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195"/>
      <c r="AN126" s="195"/>
      <c r="AO126" s="195"/>
    </row>
    <row r="127" spans="1:41" s="238" customFormat="1" ht="12" customHeight="1" x14ac:dyDescent="0.2">
      <c r="A127" s="237"/>
      <c r="B127" s="237"/>
      <c r="C127" s="237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163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195"/>
      <c r="AN127" s="195"/>
      <c r="AO127" s="195"/>
    </row>
    <row r="128" spans="1:41" s="238" customFormat="1" ht="12" customHeight="1" x14ac:dyDescent="0.2">
      <c r="A128" s="237"/>
      <c r="B128" s="237"/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163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195"/>
      <c r="AN128" s="195"/>
      <c r="AO128" s="195"/>
    </row>
    <row r="129" spans="1:41" s="238" customFormat="1" ht="12" customHeight="1" x14ac:dyDescent="0.2">
      <c r="A129" s="237"/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163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195"/>
      <c r="AN129" s="195"/>
      <c r="AO129" s="195"/>
    </row>
    <row r="130" spans="1:41" s="238" customFormat="1" ht="12" customHeight="1" x14ac:dyDescent="0.2">
      <c r="A130" s="237"/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163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195"/>
      <c r="AN130" s="195"/>
      <c r="AO130" s="195"/>
    </row>
    <row r="131" spans="1:41" s="238" customFormat="1" ht="12" customHeight="1" x14ac:dyDescent="0.2">
      <c r="A131" s="237"/>
      <c r="B131" s="237"/>
      <c r="C131" s="237"/>
      <c r="D131" s="237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163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195"/>
      <c r="AN131" s="195"/>
      <c r="AO131" s="195"/>
    </row>
    <row r="132" spans="1:41" s="238" customFormat="1" ht="12" customHeight="1" x14ac:dyDescent="0.2">
      <c r="A132" s="237"/>
      <c r="B132" s="237"/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163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195"/>
      <c r="AN132" s="195"/>
      <c r="AO132" s="195"/>
    </row>
    <row r="133" spans="1:41" s="238" customFormat="1" ht="12" customHeight="1" x14ac:dyDescent="0.2">
      <c r="A133" s="237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163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195"/>
      <c r="AN133" s="195"/>
      <c r="AO133" s="195"/>
    </row>
    <row r="134" spans="1:41" ht="12" customHeight="1" x14ac:dyDescent="0.2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63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95"/>
      <c r="AN134" s="195"/>
      <c r="AO134" s="195"/>
    </row>
    <row r="135" spans="1:41" ht="12" customHeight="1" x14ac:dyDescent="0.2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63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95"/>
      <c r="AN135" s="195"/>
      <c r="AO135" s="195"/>
    </row>
    <row r="136" spans="1:41" ht="12" customHeight="1" x14ac:dyDescent="0.2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63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95"/>
      <c r="AN136" s="195"/>
      <c r="AO136" s="195"/>
    </row>
    <row r="137" spans="1:41" ht="12" customHeight="1" x14ac:dyDescent="0.2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63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95"/>
      <c r="AN137" s="195"/>
      <c r="AO137" s="195"/>
    </row>
    <row r="138" spans="1:41" ht="12" customHeight="1" x14ac:dyDescent="0.2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63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95"/>
      <c r="AN138" s="195"/>
      <c r="AO138" s="195"/>
    </row>
    <row r="139" spans="1:41" ht="12" customHeight="1" x14ac:dyDescent="0.2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63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95"/>
      <c r="AN139" s="195"/>
      <c r="AO139" s="195"/>
    </row>
    <row r="140" spans="1:41" ht="12" customHeight="1" x14ac:dyDescent="0.2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63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95"/>
      <c r="AN140" s="195"/>
      <c r="AO140" s="195"/>
    </row>
    <row r="141" spans="1:41" ht="20.100000000000001" customHeight="1" x14ac:dyDescent="0.2">
      <c r="A141" s="140"/>
      <c r="B141" s="140"/>
      <c r="AM141" s="195"/>
      <c r="AN141" s="195"/>
      <c r="AO141" s="195"/>
    </row>
    <row r="142" spans="1:41" ht="20.100000000000001" customHeight="1" x14ac:dyDescent="0.2">
      <c r="A142" s="140"/>
      <c r="B142" s="140"/>
      <c r="AM142" s="195"/>
      <c r="AN142" s="195"/>
      <c r="AO142" s="195"/>
    </row>
    <row r="143" spans="1:41" ht="20.100000000000001" customHeight="1" x14ac:dyDescent="0.2">
      <c r="A143" s="140"/>
      <c r="B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95"/>
      <c r="AN143" s="195"/>
      <c r="AO143" s="195"/>
    </row>
    <row r="144" spans="1:41" ht="20.100000000000001" customHeight="1" x14ac:dyDescent="0.2">
      <c r="A144" s="140"/>
      <c r="B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95"/>
      <c r="AN144" s="195"/>
      <c r="AO144" s="195"/>
    </row>
    <row r="145" spans="1:41" ht="20.100000000000001" customHeight="1" x14ac:dyDescent="0.2">
      <c r="A145" s="140"/>
      <c r="B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95"/>
      <c r="AN145" s="195"/>
      <c r="AO145" s="195"/>
    </row>
    <row r="146" spans="1:41" ht="20.100000000000001" customHeight="1" x14ac:dyDescent="0.2">
      <c r="A146" s="140"/>
      <c r="B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95"/>
      <c r="AN146" s="195"/>
      <c r="AO146" s="195"/>
    </row>
    <row r="147" spans="1:41" ht="20.100000000000001" customHeight="1" x14ac:dyDescent="0.2">
      <c r="A147" s="140"/>
      <c r="B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95"/>
      <c r="AN147" s="195"/>
      <c r="AO147" s="195"/>
    </row>
    <row r="148" spans="1:41" ht="20.100000000000001" customHeight="1" x14ac:dyDescent="0.2">
      <c r="A148" s="140"/>
      <c r="B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95"/>
      <c r="AN148" s="195"/>
      <c r="AO148" s="195"/>
    </row>
    <row r="149" spans="1:41" ht="20.100000000000001" customHeight="1" x14ac:dyDescent="0.2">
      <c r="A149" s="140"/>
      <c r="B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</row>
    <row r="150" spans="1:41" ht="20.100000000000001" customHeight="1" x14ac:dyDescent="0.2"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</row>
    <row r="151" spans="1:41" ht="20.100000000000001" customHeight="1" x14ac:dyDescent="0.2"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</row>
    <row r="152" spans="1:41" ht="20.100000000000001" customHeight="1" x14ac:dyDescent="0.2"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</row>
    <row r="153" spans="1:41" ht="20.100000000000001" customHeight="1" x14ac:dyDescent="0.2"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</row>
    <row r="154" spans="1:41" ht="20.100000000000001" customHeight="1" x14ac:dyDescent="0.2"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</row>
    <row r="155" spans="1:41" ht="20.100000000000001" customHeight="1" x14ac:dyDescent="0.2"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</row>
    <row r="156" spans="1:41" ht="20.100000000000001" customHeight="1" x14ac:dyDescent="0.2"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</row>
    <row r="157" spans="1:41" ht="20.100000000000001" customHeight="1" x14ac:dyDescent="0.2"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</row>
    <row r="158" spans="1:41" ht="20.100000000000001" customHeight="1" x14ac:dyDescent="0.2"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</row>
    <row r="159" spans="1:41" ht="20.100000000000001" customHeight="1" x14ac:dyDescent="0.2"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</row>
    <row r="160" spans="1:41" ht="20.100000000000001" customHeight="1" x14ac:dyDescent="0.2"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</row>
    <row r="161" spans="21:38" ht="20.100000000000001" customHeight="1" x14ac:dyDescent="0.2"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</row>
    <row r="162" spans="21:38" ht="20.100000000000001" customHeight="1" x14ac:dyDescent="0.2"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</row>
    <row r="163" spans="21:38" ht="20.100000000000001" customHeight="1" x14ac:dyDescent="0.2"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</row>
  </sheetData>
  <mergeCells count="77">
    <mergeCell ref="A75:AN75"/>
    <mergeCell ref="C71:E71"/>
    <mergeCell ref="C69:E69"/>
    <mergeCell ref="F69:W69"/>
    <mergeCell ref="Y69:AC69"/>
    <mergeCell ref="AD69:AL69"/>
    <mergeCell ref="F71:N71"/>
    <mergeCell ref="P71:X71"/>
    <mergeCell ref="AA71:AC71"/>
    <mergeCell ref="AD71:AL71"/>
    <mergeCell ref="C73:E73"/>
    <mergeCell ref="F73:AL73"/>
    <mergeCell ref="C62:E62"/>
    <mergeCell ref="F62:N62"/>
    <mergeCell ref="P62:X62"/>
    <mergeCell ref="C67:N67"/>
    <mergeCell ref="O67:AL67"/>
    <mergeCell ref="AA62:AC62"/>
    <mergeCell ref="AD62:AL62"/>
    <mergeCell ref="C64:E64"/>
    <mergeCell ref="F64:AL64"/>
    <mergeCell ref="C66:AL66"/>
    <mergeCell ref="B57:AM57"/>
    <mergeCell ref="C59:AL59"/>
    <mergeCell ref="C60:E60"/>
    <mergeCell ref="F60:W60"/>
    <mergeCell ref="Y60:AC60"/>
    <mergeCell ref="AD60:AL60"/>
    <mergeCell ref="C53:F53"/>
    <mergeCell ref="B49:AM49"/>
    <mergeCell ref="C51:E51"/>
    <mergeCell ref="F51:L51"/>
    <mergeCell ref="N51:P51"/>
    <mergeCell ref="Q51:V51"/>
    <mergeCell ref="I46:T46"/>
    <mergeCell ref="AC46:AF46"/>
    <mergeCell ref="X46:AB46"/>
    <mergeCell ref="AH46:AJ46"/>
    <mergeCell ref="AB51:AL51"/>
    <mergeCell ref="X51:AA51"/>
    <mergeCell ref="G44:AL44"/>
    <mergeCell ref="C38:G38"/>
    <mergeCell ref="H38:K38"/>
    <mergeCell ref="B42:AM42"/>
    <mergeCell ref="C44:F44"/>
    <mergeCell ref="B32:AM32"/>
    <mergeCell ref="P34:W34"/>
    <mergeCell ref="X34:AL34"/>
    <mergeCell ref="C36:H36"/>
    <mergeCell ref="I36:O36"/>
    <mergeCell ref="Q36:T36"/>
    <mergeCell ref="U36:AB36"/>
    <mergeCell ref="AD36:AH36"/>
    <mergeCell ref="AI36:AL36"/>
    <mergeCell ref="C34:G34"/>
    <mergeCell ref="H34:N34"/>
    <mergeCell ref="C28:G28"/>
    <mergeCell ref="H28:AL28"/>
    <mergeCell ref="C18:S19"/>
    <mergeCell ref="V18:AL19"/>
    <mergeCell ref="C20:S20"/>
    <mergeCell ref="V20:AL20"/>
    <mergeCell ref="B22:AM22"/>
    <mergeCell ref="C24:J24"/>
    <mergeCell ref="K24:AL24"/>
    <mergeCell ref="C26:K26"/>
    <mergeCell ref="L26:T26"/>
    <mergeCell ref="V26:AA26"/>
    <mergeCell ref="AB26:AL26"/>
    <mergeCell ref="B12:AM12"/>
    <mergeCell ref="B14:AM14"/>
    <mergeCell ref="B16:AM16"/>
    <mergeCell ref="B2:AM2"/>
    <mergeCell ref="B3:AM3"/>
    <mergeCell ref="B4:AM4"/>
    <mergeCell ref="B5:AM5"/>
    <mergeCell ref="B8:AM9"/>
  </mergeCells>
  <dataValidations count="5">
    <dataValidation operator="equal" showDropDown="1" sqref="H38:K38 AI36:AL36" xr:uid="{00000000-0002-0000-0000-000000000000}"/>
    <dataValidation operator="equal" allowBlank="1" sqref="H34 G44:AL44 Y34:AL34 I36:O36 U36:AB36" xr:uid="{00000000-0002-0000-0000-000001000000}"/>
    <dataValidation operator="equal" sqref="X34" xr:uid="{00000000-0002-0000-0000-000002000000}">
      <formula1>0</formula1>
      <formula2>0</formula2>
    </dataValidation>
    <dataValidation type="list" allowBlank="1" showInputMessage="1" showErrorMessage="1" sqref="I46" xr:uid="{00000000-0002-0000-0000-000003000000}">
      <formula1>$C$78:$C$93</formula1>
    </dataValidation>
    <dataValidation type="list" operator="equal" allowBlank="1" showErrorMessage="1" sqref="AD60:AL60 H28 AD69:AL69" xr:uid="{00000000-0002-0000-0000-000004000000}">
      <formula1>$T$78:$T$84</formula1>
      <formula2>0</formula2>
    </dataValidation>
  </dataValidations>
  <printOptions horizontalCentered="1"/>
  <pageMargins left="0.19652777777777777" right="0.19652777777777777" top="0.19652777777777777" bottom="0.11805555555555555" header="0.51180555555555551" footer="0"/>
  <pageSetup paperSize="9" scale="90" firstPageNumber="0" orientation="portrait" horizontalDpi="300" verticalDpi="300" r:id="rId1"/>
  <headerFooter alignWithMargins="0">
    <oddFooter>&amp;R&amp;8&amp;P / &amp;N</oddFooter>
  </headerFooter>
  <rowBreaks count="1" manualBreakCount="1">
    <brk id="7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10">
    <tabColor indexed="21"/>
    <pageSetUpPr fitToPage="1"/>
  </sheetPr>
  <dimension ref="A1:AA54"/>
  <sheetViews>
    <sheetView showGridLines="0" topLeftCell="A15" zoomScaleNormal="100" zoomScaleSheetLayoutView="150" workbookViewId="0">
      <selection activeCell="V35" sqref="V35:W35"/>
    </sheetView>
  </sheetViews>
  <sheetFormatPr defaultColWidth="2.7109375" defaultRowHeight="20.100000000000001" customHeight="1" x14ac:dyDescent="0.2"/>
  <cols>
    <col min="1" max="1" width="1.7109375" style="462" customWidth="1"/>
    <col min="2" max="2" width="63.7109375" style="462" customWidth="1"/>
    <col min="3" max="3" width="16.7109375" style="462" customWidth="1"/>
    <col min="4" max="4" width="14.7109375" style="462" customWidth="1"/>
    <col min="5" max="5" width="16.7109375" style="462" customWidth="1"/>
    <col min="6" max="6" width="8.7109375" style="506" customWidth="1"/>
    <col min="7" max="7" width="14.7109375" style="462" customWidth="1"/>
    <col min="8" max="8" width="1.7109375" style="462" customWidth="1"/>
    <col min="9" max="16384" width="2.7109375" style="462"/>
  </cols>
  <sheetData>
    <row r="1" spans="1:17" s="451" customFormat="1" ht="20.100000000000001" customHeight="1" x14ac:dyDescent="0.2">
      <c r="A1" s="450"/>
      <c r="B1" s="928" t="s">
        <v>1509</v>
      </c>
      <c r="C1" s="929"/>
      <c r="D1" s="929"/>
      <c r="E1" s="929"/>
      <c r="F1" s="929"/>
      <c r="G1" s="929"/>
      <c r="H1" s="930"/>
      <c r="I1" s="229"/>
      <c r="J1" s="229"/>
      <c r="K1" s="229"/>
      <c r="L1" s="229"/>
      <c r="M1" s="229"/>
      <c r="N1" s="229"/>
      <c r="O1" s="229"/>
      <c r="P1" s="229"/>
      <c r="Q1" s="229"/>
    </row>
    <row r="2" spans="1:17" s="451" customFormat="1" ht="10.5" customHeight="1" x14ac:dyDescent="0.2">
      <c r="A2" s="452"/>
      <c r="B2" s="229"/>
      <c r="C2" s="229"/>
      <c r="D2" s="229"/>
      <c r="E2" s="229"/>
      <c r="F2" s="229"/>
      <c r="G2" s="229"/>
      <c r="H2" s="453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451" customFormat="1" ht="26.1" customHeight="1" x14ac:dyDescent="0.2">
      <c r="A3" s="452"/>
      <c r="B3" s="931" t="s">
        <v>1452</v>
      </c>
      <c r="C3" s="931"/>
      <c r="D3" s="931"/>
      <c r="E3" s="931"/>
      <c r="F3" s="931"/>
      <c r="G3" s="931"/>
      <c r="H3" s="454"/>
      <c r="I3" s="229"/>
      <c r="J3" s="229"/>
      <c r="K3" s="229"/>
      <c r="L3" s="229"/>
      <c r="M3" s="229"/>
      <c r="N3" s="229"/>
      <c r="O3" s="229"/>
      <c r="P3" s="229"/>
      <c r="Q3" s="229"/>
    </row>
    <row r="4" spans="1:17" s="451" customFormat="1" ht="12.75" customHeight="1" x14ac:dyDescent="0.2">
      <c r="A4" s="452"/>
      <c r="B4" s="897"/>
      <c r="C4" s="897"/>
      <c r="D4" s="897"/>
      <c r="E4" s="897"/>
      <c r="F4" s="897"/>
      <c r="G4" s="897"/>
      <c r="H4" s="454"/>
      <c r="I4" s="229"/>
      <c r="J4" s="229"/>
      <c r="K4" s="229"/>
      <c r="L4" s="229"/>
      <c r="M4" s="229"/>
      <c r="N4" s="229"/>
      <c r="O4" s="229"/>
      <c r="P4" s="229"/>
      <c r="Q4" s="229"/>
    </row>
    <row r="5" spans="1:17" s="451" customFormat="1" ht="12.75" customHeight="1" x14ac:dyDescent="0.2">
      <c r="A5" s="452"/>
      <c r="B5" s="897"/>
      <c r="C5" s="897"/>
      <c r="D5" s="897"/>
      <c r="E5" s="897"/>
      <c r="F5" s="897"/>
      <c r="G5" s="897"/>
      <c r="H5" s="454"/>
      <c r="I5" s="229"/>
      <c r="J5" s="229"/>
      <c r="K5" s="229"/>
      <c r="L5" s="229"/>
      <c r="M5" s="229"/>
      <c r="N5" s="229"/>
      <c r="O5" s="229"/>
      <c r="P5" s="229"/>
      <c r="Q5" s="229"/>
    </row>
    <row r="6" spans="1:17" s="451" customFormat="1" ht="12.75" customHeight="1" x14ac:dyDescent="0.2">
      <c r="A6" s="452"/>
      <c r="B6" s="897"/>
      <c r="C6" s="897"/>
      <c r="D6" s="897"/>
      <c r="E6" s="897"/>
      <c r="F6" s="897"/>
      <c r="G6" s="897"/>
      <c r="H6" s="454"/>
      <c r="I6" s="229"/>
      <c r="J6" s="229"/>
      <c r="K6" s="229"/>
      <c r="L6" s="229"/>
      <c r="M6" s="229"/>
      <c r="N6" s="229"/>
      <c r="O6" s="229"/>
      <c r="P6" s="229"/>
      <c r="Q6" s="229"/>
    </row>
    <row r="7" spans="1:17" s="451" customFormat="1" ht="12.75" customHeight="1" x14ac:dyDescent="0.2">
      <c r="A7" s="452"/>
      <c r="B7" s="897"/>
      <c r="C7" s="897"/>
      <c r="D7" s="897"/>
      <c r="E7" s="897"/>
      <c r="F7" s="897"/>
      <c r="G7" s="897"/>
      <c r="H7" s="454"/>
      <c r="I7" s="229"/>
      <c r="J7" s="229"/>
      <c r="K7" s="229"/>
      <c r="L7" s="229"/>
      <c r="M7" s="229"/>
      <c r="N7" s="229"/>
      <c r="O7" s="229"/>
      <c r="P7" s="229"/>
      <c r="Q7" s="229"/>
    </row>
    <row r="8" spans="1:17" s="451" customFormat="1" ht="12.75" customHeight="1" x14ac:dyDescent="0.2">
      <c r="A8" s="452"/>
      <c r="B8" s="897"/>
      <c r="C8" s="897"/>
      <c r="D8" s="897"/>
      <c r="E8" s="897"/>
      <c r="F8" s="897"/>
      <c r="G8" s="897"/>
      <c r="H8" s="454"/>
      <c r="I8" s="229"/>
      <c r="J8" s="229"/>
      <c r="K8" s="229"/>
      <c r="L8" s="229"/>
      <c r="M8" s="229"/>
      <c r="N8" s="229"/>
      <c r="O8" s="229"/>
      <c r="P8" s="229"/>
      <c r="Q8" s="229"/>
    </row>
    <row r="9" spans="1:17" s="451" customFormat="1" ht="12.75" customHeight="1" x14ac:dyDescent="0.2">
      <c r="A9" s="452"/>
      <c r="B9" s="897"/>
      <c r="C9" s="897"/>
      <c r="D9" s="897"/>
      <c r="E9" s="897"/>
      <c r="F9" s="897"/>
      <c r="G9" s="897"/>
      <c r="H9" s="454"/>
      <c r="I9" s="229"/>
      <c r="J9" s="229"/>
      <c r="K9" s="229"/>
      <c r="L9" s="229"/>
      <c r="M9" s="229"/>
      <c r="N9" s="229"/>
      <c r="O9" s="229"/>
      <c r="P9" s="229"/>
      <c r="Q9" s="229"/>
    </row>
    <row r="10" spans="1:17" s="451" customFormat="1" ht="12.75" customHeight="1" x14ac:dyDescent="0.2">
      <c r="A10" s="452"/>
      <c r="B10" s="897"/>
      <c r="C10" s="897"/>
      <c r="D10" s="897"/>
      <c r="E10" s="897"/>
      <c r="F10" s="897"/>
      <c r="G10" s="897"/>
      <c r="H10" s="454"/>
      <c r="I10" s="229"/>
      <c r="J10" s="229"/>
      <c r="K10" s="229"/>
      <c r="L10" s="229"/>
      <c r="M10" s="229"/>
      <c r="N10" s="229"/>
      <c r="O10" s="229"/>
      <c r="P10" s="229"/>
      <c r="Q10" s="229"/>
    </row>
    <row r="11" spans="1:17" s="451" customFormat="1" ht="12.75" customHeight="1" x14ac:dyDescent="0.2">
      <c r="A11" s="452"/>
      <c r="B11" s="897"/>
      <c r="C11" s="897"/>
      <c r="D11" s="897"/>
      <c r="E11" s="897"/>
      <c r="F11" s="897"/>
      <c r="G11" s="897"/>
      <c r="H11" s="454"/>
      <c r="I11" s="229"/>
      <c r="J11" s="229"/>
      <c r="K11" s="229"/>
      <c r="L11" s="229"/>
      <c r="M11" s="229"/>
      <c r="N11" s="229"/>
      <c r="O11" s="229"/>
      <c r="P11" s="229"/>
      <c r="Q11" s="229"/>
    </row>
    <row r="12" spans="1:17" s="451" customFormat="1" ht="12.75" customHeight="1" x14ac:dyDescent="0.2">
      <c r="A12" s="452"/>
      <c r="B12" s="897"/>
      <c r="C12" s="897"/>
      <c r="D12" s="897"/>
      <c r="E12" s="897"/>
      <c r="F12" s="897"/>
      <c r="G12" s="897"/>
      <c r="H12" s="454"/>
      <c r="I12" s="229"/>
      <c r="J12" s="229"/>
      <c r="K12" s="229"/>
      <c r="L12" s="229"/>
      <c r="M12" s="229"/>
      <c r="N12" s="229"/>
      <c r="O12" s="229"/>
      <c r="P12" s="229"/>
      <c r="Q12" s="229"/>
    </row>
    <row r="13" spans="1:17" s="451" customFormat="1" ht="12.75" customHeight="1" x14ac:dyDescent="0.2">
      <c r="A13" s="452"/>
      <c r="B13" s="897"/>
      <c r="C13" s="897"/>
      <c r="D13" s="897"/>
      <c r="E13" s="897"/>
      <c r="F13" s="897"/>
      <c r="G13" s="897"/>
      <c r="H13" s="454"/>
      <c r="I13" s="229"/>
      <c r="J13" s="229"/>
      <c r="K13" s="229"/>
      <c r="L13" s="229"/>
      <c r="M13" s="229"/>
      <c r="N13" s="229"/>
      <c r="O13" s="229"/>
      <c r="P13" s="229"/>
      <c r="Q13" s="229"/>
    </row>
    <row r="14" spans="1:17" s="451" customFormat="1" ht="12.75" customHeight="1" x14ac:dyDescent="0.2">
      <c r="A14" s="452"/>
      <c r="B14" s="897"/>
      <c r="C14" s="897"/>
      <c r="D14" s="897"/>
      <c r="E14" s="897"/>
      <c r="F14" s="897"/>
      <c r="G14" s="897"/>
      <c r="H14" s="454"/>
      <c r="I14" s="229"/>
      <c r="J14" s="229"/>
      <c r="K14" s="229"/>
      <c r="L14" s="229"/>
      <c r="M14" s="229"/>
      <c r="N14" s="229"/>
      <c r="O14" s="229"/>
      <c r="P14" s="229"/>
      <c r="Q14" s="229"/>
    </row>
    <row r="15" spans="1:17" s="451" customFormat="1" ht="12.75" customHeight="1" x14ac:dyDescent="0.2">
      <c r="A15" s="452"/>
      <c r="B15" s="897"/>
      <c r="C15" s="897"/>
      <c r="D15" s="897"/>
      <c r="E15" s="897"/>
      <c r="F15" s="897"/>
      <c r="G15" s="897"/>
      <c r="H15" s="454"/>
      <c r="I15" s="229"/>
      <c r="J15" s="229"/>
      <c r="K15" s="229"/>
      <c r="L15" s="229"/>
      <c r="M15" s="229"/>
      <c r="N15" s="229"/>
      <c r="O15" s="229"/>
      <c r="P15" s="229"/>
      <c r="Q15" s="229"/>
    </row>
    <row r="16" spans="1:17" s="451" customFormat="1" ht="12.75" customHeight="1" x14ac:dyDescent="0.2">
      <c r="A16" s="452"/>
      <c r="B16" s="897"/>
      <c r="C16" s="897"/>
      <c r="D16" s="897"/>
      <c r="E16" s="897"/>
      <c r="F16" s="897"/>
      <c r="G16" s="897"/>
      <c r="H16" s="454"/>
      <c r="I16" s="229"/>
      <c r="J16" s="229"/>
      <c r="K16" s="229"/>
      <c r="L16" s="229"/>
      <c r="M16" s="229"/>
      <c r="N16" s="229"/>
      <c r="O16" s="229"/>
      <c r="P16" s="229"/>
      <c r="Q16" s="229"/>
    </row>
    <row r="17" spans="1:27" s="451" customFormat="1" ht="12.75" customHeight="1" x14ac:dyDescent="0.2">
      <c r="A17" s="452"/>
      <c r="B17" s="897"/>
      <c r="C17" s="897"/>
      <c r="D17" s="897"/>
      <c r="E17" s="897"/>
      <c r="F17" s="897"/>
      <c r="G17" s="897"/>
      <c r="H17" s="454"/>
      <c r="I17" s="229"/>
      <c r="J17" s="229"/>
      <c r="K17" s="229"/>
      <c r="L17" s="229"/>
      <c r="M17" s="229"/>
      <c r="N17" s="229"/>
      <c r="O17" s="229"/>
      <c r="P17" s="229"/>
      <c r="Q17" s="229"/>
    </row>
    <row r="18" spans="1:27" s="451" customFormat="1" ht="12.75" customHeight="1" x14ac:dyDescent="0.2">
      <c r="A18" s="452"/>
      <c r="B18" s="229"/>
      <c r="C18" s="229"/>
      <c r="D18" s="229"/>
      <c r="E18" s="229"/>
      <c r="F18" s="229"/>
      <c r="G18" s="229"/>
      <c r="H18" s="455"/>
      <c r="I18" s="229"/>
      <c r="J18" s="229"/>
      <c r="K18" s="229"/>
      <c r="L18" s="229"/>
      <c r="M18" s="229"/>
      <c r="N18" s="229"/>
      <c r="O18" s="229"/>
      <c r="P18" s="229"/>
      <c r="Q18" s="229"/>
    </row>
    <row r="19" spans="1:27" s="457" customFormat="1" ht="20.100000000000001" customHeight="1" x14ac:dyDescent="0.2">
      <c r="A19" s="456"/>
      <c r="B19" s="932" t="s">
        <v>1282</v>
      </c>
      <c r="C19" s="932"/>
      <c r="D19" s="932"/>
      <c r="E19" s="932"/>
      <c r="F19" s="932"/>
      <c r="G19" s="932"/>
      <c r="H19" s="455"/>
    </row>
    <row r="20" spans="1:27" ht="19.350000000000001" customHeight="1" x14ac:dyDescent="0.2">
      <c r="A20" s="458"/>
      <c r="B20" s="459"/>
      <c r="C20" s="459"/>
      <c r="D20" s="459"/>
      <c r="E20" s="459"/>
      <c r="F20" s="460"/>
      <c r="G20" s="459"/>
      <c r="H20" s="461"/>
    </row>
    <row r="21" spans="1:27" s="465" customFormat="1" ht="12" customHeight="1" x14ac:dyDescent="0.2">
      <c r="A21" s="463"/>
      <c r="B21" s="507" t="s">
        <v>84</v>
      </c>
      <c r="C21" s="933" t="s">
        <v>85</v>
      </c>
      <c r="D21" s="934" t="s">
        <v>86</v>
      </c>
      <c r="E21" s="934" t="s">
        <v>87</v>
      </c>
      <c r="F21" s="935" t="s">
        <v>88</v>
      </c>
      <c r="G21" s="934" t="s">
        <v>89</v>
      </c>
      <c r="H21" s="464"/>
    </row>
    <row r="22" spans="1:27" s="468" customFormat="1" ht="12" customHeight="1" x14ac:dyDescent="0.2">
      <c r="A22" s="466"/>
      <c r="B22" s="508" t="s">
        <v>90</v>
      </c>
      <c r="C22" s="933"/>
      <c r="D22" s="934"/>
      <c r="E22" s="934"/>
      <c r="F22" s="935"/>
      <c r="G22" s="934"/>
      <c r="H22" s="467"/>
    </row>
    <row r="23" spans="1:27" s="471" customFormat="1" ht="13.9" customHeight="1" x14ac:dyDescent="0.2">
      <c r="A23" s="469"/>
      <c r="B23" s="509" t="s">
        <v>1514</v>
      </c>
      <c r="C23" s="38">
        <f>+SUMIF('P8 Classificação Investimentos'!D7:D419,'P8 Classificação Investimentos'!B425,'P8 Classificação Investimentos'!K7:K419)</f>
        <v>0</v>
      </c>
      <c r="D23" s="39">
        <f>+C23-E23</f>
        <v>0</v>
      </c>
      <c r="E23" s="40">
        <f>+SUMIF('P8 Classificação Investimentos'!$D$7:$D$419,B23,'P8 Classificação Investimentos'!$L$7:$L$419)</f>
        <v>0</v>
      </c>
      <c r="F23" s="514">
        <f>+$B$52+$D$52</f>
        <v>0.75</v>
      </c>
      <c r="G23" s="41">
        <f>+E23*F23</f>
        <v>0</v>
      </c>
      <c r="H23" s="470"/>
    </row>
    <row r="24" spans="1:27" s="471" customFormat="1" ht="13.9" customHeight="1" x14ac:dyDescent="0.2">
      <c r="A24" s="469"/>
      <c r="B24" s="509" t="s">
        <v>1515</v>
      </c>
      <c r="C24" s="42">
        <f>+SUMIF('P8 Classificação Investimentos'!$D$7:$D$419,B24,'P8 Classificação Investimentos'!$K$7:$K$419)</f>
        <v>0</v>
      </c>
      <c r="D24" s="39">
        <f>+C24-E24</f>
        <v>0</v>
      </c>
      <c r="E24" s="40">
        <f>+SUMIF('P8 Classificação Investimentos'!$D$7:$D$419,B24,'P8 Classificação Investimentos'!$L$7:$L$419)</f>
        <v>0</v>
      </c>
      <c r="F24" s="514">
        <f>+$B$52+$D$52</f>
        <v>0.75</v>
      </c>
      <c r="G24" s="41">
        <f>+E24*F24</f>
        <v>0</v>
      </c>
      <c r="H24" s="470"/>
    </row>
    <row r="25" spans="1:27" s="471" customFormat="1" ht="13.9" customHeight="1" x14ac:dyDescent="0.2">
      <c r="A25" s="469"/>
      <c r="B25" s="509" t="s">
        <v>1516</v>
      </c>
      <c r="C25" s="42">
        <f>+SUMIF('P8 Classificação Investimentos'!$D$7:$D$419,B25,'P8 Classificação Investimentos'!$K$7:$K$419)</f>
        <v>0</v>
      </c>
      <c r="D25" s="39">
        <f t="shared" ref="D25:D26" si="0">+C25-E25</f>
        <v>0</v>
      </c>
      <c r="E25" s="40">
        <f>+SUMIF('P8 Classificação Investimentos'!$D$7:$D$419,B25,'P8 Classificação Investimentos'!$L$7:$L$419)</f>
        <v>0</v>
      </c>
      <c r="F25" s="514">
        <f>+$B$52+$D$52</f>
        <v>0.75</v>
      </c>
      <c r="G25" s="41">
        <f t="shared" ref="G25:G26" si="1">+E25*F25</f>
        <v>0</v>
      </c>
      <c r="H25" s="470"/>
      <c r="AA25" s="471" t="s">
        <v>75</v>
      </c>
    </row>
    <row r="26" spans="1:27" s="471" customFormat="1" ht="13.9" customHeight="1" x14ac:dyDescent="0.2">
      <c r="A26" s="469"/>
      <c r="B26" s="509" t="s">
        <v>1517</v>
      </c>
      <c r="C26" s="42">
        <f>+SUMIF('P8 Classificação Investimentos'!$D$7:$D$419,B26,'P8 Classificação Investimentos'!$K$7:$K$419)</f>
        <v>0</v>
      </c>
      <c r="D26" s="39">
        <f t="shared" si="0"/>
        <v>0</v>
      </c>
      <c r="E26" s="40">
        <f>+SUMIF('P8 Classificação Investimentos'!$D$7:$D$419,B26,'P8 Classificação Investimentos'!$L$7:$L$419)</f>
        <v>0</v>
      </c>
      <c r="F26" s="514">
        <f>+$B$52+$D$52</f>
        <v>0.75</v>
      </c>
      <c r="G26" s="41">
        <f t="shared" si="1"/>
        <v>0</v>
      </c>
      <c r="H26" s="470"/>
    </row>
    <row r="27" spans="1:27" s="471" customFormat="1" ht="13.9" customHeight="1" x14ac:dyDescent="0.2">
      <c r="A27" s="469"/>
      <c r="B27" s="509" t="s">
        <v>1518</v>
      </c>
      <c r="C27" s="42">
        <f>+SUMIF('P8 Classificação Investimentos'!$D$7:$D$419,B27,'P8 Classificação Investimentos'!$K$7:$K$419)</f>
        <v>0</v>
      </c>
      <c r="D27" s="39">
        <f>+C27-E27</f>
        <v>0</v>
      </c>
      <c r="E27" s="40">
        <f>+SUMIF('P8 Classificação Investimentos'!$D$7:$D$419,B27,'P8 Classificação Investimentos'!$L$7:$L$419)</f>
        <v>0</v>
      </c>
      <c r="F27" s="514">
        <f>+$B$52+$D$52</f>
        <v>0.75</v>
      </c>
      <c r="G27" s="41">
        <f>+E27*F27</f>
        <v>0</v>
      </c>
      <c r="H27" s="470"/>
    </row>
    <row r="28" spans="1:27" s="471" customFormat="1" ht="13.9" customHeight="1" x14ac:dyDescent="0.2">
      <c r="A28" s="469"/>
      <c r="B28" s="509" t="s">
        <v>1519</v>
      </c>
      <c r="C28" s="42">
        <f>+SUMIF('P8 Classificação Investimentos'!$D$7:$D$419,B28,'P8 Classificação Investimentos'!$K$7:$K$419)</f>
        <v>0</v>
      </c>
      <c r="D28" s="39">
        <f>+C28-E28</f>
        <v>0</v>
      </c>
      <c r="E28" s="40">
        <f>+SUMIF('P8 Classificação Investimentos'!$D$7:$D$419,B28,'P8 Classificação Investimentos'!$L$7:$L$419)</f>
        <v>0</v>
      </c>
      <c r="F28" s="514">
        <f t="shared" ref="F28:F32" si="2">+$B$52+$D$52</f>
        <v>0.75</v>
      </c>
      <c r="G28" s="41">
        <f>+E28*F28</f>
        <v>0</v>
      </c>
      <c r="H28" s="470"/>
    </row>
    <row r="29" spans="1:27" s="471" customFormat="1" ht="13.9" customHeight="1" x14ac:dyDescent="0.2">
      <c r="A29" s="469"/>
      <c r="B29" s="509" t="s">
        <v>1520</v>
      </c>
      <c r="C29" s="42">
        <f>+SUMIF('P8 Classificação Investimentos'!$D$7:$D$419,B29,'P8 Classificação Investimentos'!$K$7:$K$419)</f>
        <v>0</v>
      </c>
      <c r="D29" s="39">
        <f t="shared" ref="D29:D32" si="3">+C29-E29</f>
        <v>0</v>
      </c>
      <c r="E29" s="40">
        <f>+SUMIF('P8 Classificação Investimentos'!$D$7:$D$419,B29,'P8 Classificação Investimentos'!$L$7:$L$419)</f>
        <v>0</v>
      </c>
      <c r="F29" s="514">
        <f t="shared" si="2"/>
        <v>0.75</v>
      </c>
      <c r="G29" s="41">
        <f t="shared" ref="G29:G30" si="4">+E29*F29</f>
        <v>0</v>
      </c>
      <c r="H29" s="470"/>
    </row>
    <row r="30" spans="1:27" s="471" customFormat="1" ht="13.9" customHeight="1" x14ac:dyDescent="0.2">
      <c r="A30" s="469"/>
      <c r="B30" s="509" t="s">
        <v>1521</v>
      </c>
      <c r="C30" s="42">
        <f>+SUMIF('P8 Classificação Investimentos'!$D$7:$D$419,B30,'P8 Classificação Investimentos'!$K$7:$K$419)</f>
        <v>0</v>
      </c>
      <c r="D30" s="39">
        <f t="shared" si="3"/>
        <v>0</v>
      </c>
      <c r="E30" s="40">
        <f>+SUMIF('P8 Classificação Investimentos'!$D$7:$D$419,B30,'P8 Classificação Investimentos'!$L$7:$L$419)</f>
        <v>0</v>
      </c>
      <c r="F30" s="514">
        <f t="shared" si="2"/>
        <v>0.75</v>
      </c>
      <c r="G30" s="41">
        <f t="shared" si="4"/>
        <v>0</v>
      </c>
      <c r="H30" s="470"/>
    </row>
    <row r="31" spans="1:27" s="471" customFormat="1" ht="13.5" customHeight="1" x14ac:dyDescent="0.2">
      <c r="A31" s="469"/>
      <c r="B31" s="509" t="s">
        <v>1522</v>
      </c>
      <c r="C31" s="42">
        <f>+SUMIF('P8 Classificação Investimentos'!$D$7:$D$419,B31,'P8 Classificação Investimentos'!$K$7:$K$419)</f>
        <v>0</v>
      </c>
      <c r="D31" s="39">
        <f t="shared" si="3"/>
        <v>0</v>
      </c>
      <c r="E31" s="40">
        <f>+SUMIF('P8 Classificação Investimentos'!$D$7:$D$419,B31,'P8 Classificação Investimentos'!$L$7:$L$419)</f>
        <v>0</v>
      </c>
      <c r="F31" s="514">
        <f t="shared" si="2"/>
        <v>0.75</v>
      </c>
      <c r="G31" s="41">
        <f>+E31*F31</f>
        <v>0</v>
      </c>
      <c r="H31" s="470"/>
    </row>
    <row r="32" spans="1:27" s="471" customFormat="1" ht="13.9" customHeight="1" x14ac:dyDescent="0.2">
      <c r="A32" s="469"/>
      <c r="B32" s="510" t="s">
        <v>1523</v>
      </c>
      <c r="C32" s="42">
        <f>+SUMIF('P8 Classificação Investimentos'!$D$7:$D$419,B32,'P8 Classificação Investimentos'!$K$7:$K$419)</f>
        <v>0</v>
      </c>
      <c r="D32" s="39">
        <f t="shared" si="3"/>
        <v>0</v>
      </c>
      <c r="E32" s="40">
        <f>+SUMIF('P8 Classificação Investimentos'!$D$7:$D$419,B32,'P8 Classificação Investimentos'!$L$7:$L$419)</f>
        <v>0</v>
      </c>
      <c r="F32" s="514">
        <f t="shared" si="2"/>
        <v>0.75</v>
      </c>
      <c r="G32" s="41">
        <f>+E32*F32</f>
        <v>0</v>
      </c>
      <c r="H32" s="470"/>
    </row>
    <row r="33" spans="1:8" s="474" customFormat="1" ht="19.899999999999999" customHeight="1" x14ac:dyDescent="0.2">
      <c r="A33" s="472"/>
      <c r="B33" s="510" t="s">
        <v>1524</v>
      </c>
      <c r="C33" s="513">
        <f>SUM(C23:C32)</f>
        <v>0</v>
      </c>
      <c r="D33" s="513">
        <f t="shared" ref="D33:E33" si="5">SUM(D23:D32)</f>
        <v>0</v>
      </c>
      <c r="E33" s="513">
        <f t="shared" si="5"/>
        <v>0</v>
      </c>
      <c r="F33" s="514" t="s">
        <v>8</v>
      </c>
      <c r="G33" s="513">
        <f>SUM(G23:G32)</f>
        <v>0</v>
      </c>
      <c r="H33" s="473"/>
    </row>
    <row r="34" spans="1:8" ht="5.0999999999999996" customHeight="1" x14ac:dyDescent="0.2">
      <c r="A34" s="458"/>
      <c r="B34" s="511"/>
      <c r="C34" s="459"/>
      <c r="D34" s="459"/>
      <c r="E34" s="459"/>
      <c r="F34" s="460"/>
      <c r="G34" s="459"/>
      <c r="H34" s="461"/>
    </row>
    <row r="35" spans="1:8" ht="16.5" customHeight="1" x14ac:dyDescent="0.2">
      <c r="A35" s="458"/>
      <c r="B35" s="512" t="s">
        <v>1430</v>
      </c>
      <c r="C35" s="459"/>
      <c r="D35" s="459"/>
      <c r="E35" s="459"/>
      <c r="F35" s="460"/>
      <c r="G35" s="459"/>
      <c r="H35" s="461"/>
    </row>
    <row r="36" spans="1:8" ht="9" customHeight="1" x14ac:dyDescent="0.2">
      <c r="A36" s="458"/>
      <c r="B36" s="459"/>
      <c r="C36" s="459"/>
      <c r="D36" s="459"/>
      <c r="E36" s="459"/>
      <c r="F36" s="460"/>
      <c r="G36" s="459"/>
      <c r="H36" s="461"/>
    </row>
    <row r="37" spans="1:8" ht="24.75" customHeight="1" x14ac:dyDescent="0.2">
      <c r="A37" s="458"/>
      <c r="B37" s="515" t="s">
        <v>1431</v>
      </c>
      <c r="C37" s="516" t="s">
        <v>1432</v>
      </c>
      <c r="D37" s="516" t="s">
        <v>1433</v>
      </c>
      <c r="E37" s="516" t="s">
        <v>1434</v>
      </c>
      <c r="F37" s="516" t="s">
        <v>1366</v>
      </c>
      <c r="G37" s="459"/>
      <c r="H37" s="461"/>
    </row>
    <row r="38" spans="1:8" ht="14.85" customHeight="1" x14ac:dyDescent="0.2">
      <c r="A38" s="458"/>
      <c r="B38" s="475"/>
      <c r="C38" s="476"/>
      <c r="D38" s="476"/>
      <c r="E38" s="476"/>
      <c r="F38" s="517">
        <f>+SUM(C38:E38)</f>
        <v>0</v>
      </c>
      <c r="G38" s="459"/>
      <c r="H38" s="461"/>
    </row>
    <row r="39" spans="1:8" ht="14.85" customHeight="1" x14ac:dyDescent="0.2">
      <c r="A39" s="458"/>
      <c r="B39" s="477"/>
      <c r="C39" s="478"/>
      <c r="D39" s="478"/>
      <c r="E39" s="478"/>
      <c r="F39" s="517">
        <f t="shared" ref="F39:F45" si="6">+SUM(C39:E39)</f>
        <v>0</v>
      </c>
      <c r="G39" s="459"/>
      <c r="H39" s="461"/>
    </row>
    <row r="40" spans="1:8" ht="14.85" customHeight="1" x14ac:dyDescent="0.2">
      <c r="A40" s="458"/>
      <c r="B40" s="477"/>
      <c r="C40" s="478"/>
      <c r="D40" s="478"/>
      <c r="E40" s="478"/>
      <c r="F40" s="517">
        <f t="shared" si="6"/>
        <v>0</v>
      </c>
      <c r="G40" s="459"/>
      <c r="H40" s="461"/>
    </row>
    <row r="41" spans="1:8" ht="14.85" customHeight="1" x14ac:dyDescent="0.2">
      <c r="A41" s="458"/>
      <c r="B41" s="477"/>
      <c r="C41" s="478"/>
      <c r="D41" s="478"/>
      <c r="E41" s="478"/>
      <c r="F41" s="517">
        <f t="shared" si="6"/>
        <v>0</v>
      </c>
      <c r="G41" s="459"/>
      <c r="H41" s="461"/>
    </row>
    <row r="42" spans="1:8" ht="14.85" customHeight="1" x14ac:dyDescent="0.2">
      <c r="A42" s="458"/>
      <c r="B42" s="477"/>
      <c r="C42" s="478"/>
      <c r="D42" s="478"/>
      <c r="E42" s="478"/>
      <c r="F42" s="517">
        <f t="shared" si="6"/>
        <v>0</v>
      </c>
      <c r="G42" s="459"/>
      <c r="H42" s="461"/>
    </row>
    <row r="43" spans="1:8" ht="14.85" customHeight="1" x14ac:dyDescent="0.2">
      <c r="A43" s="458"/>
      <c r="B43" s="477"/>
      <c r="C43" s="478"/>
      <c r="D43" s="478"/>
      <c r="E43" s="478"/>
      <c r="F43" s="517">
        <f t="shared" si="6"/>
        <v>0</v>
      </c>
      <c r="G43" s="459"/>
      <c r="H43" s="461"/>
    </row>
    <row r="44" spans="1:8" ht="14.85" customHeight="1" x14ac:dyDescent="0.2">
      <c r="A44" s="458"/>
      <c r="B44" s="477"/>
      <c r="C44" s="478"/>
      <c r="D44" s="478"/>
      <c r="E44" s="478"/>
      <c r="F44" s="517">
        <f t="shared" si="6"/>
        <v>0</v>
      </c>
      <c r="G44" s="459"/>
      <c r="H44" s="461"/>
    </row>
    <row r="45" spans="1:8" ht="14.85" customHeight="1" x14ac:dyDescent="0.2">
      <c r="A45" s="458"/>
      <c r="B45" s="479"/>
      <c r="C45" s="478"/>
      <c r="D45" s="478"/>
      <c r="E45" s="478"/>
      <c r="F45" s="517">
        <f t="shared" si="6"/>
        <v>0</v>
      </c>
      <c r="G45" s="459"/>
      <c r="H45" s="461"/>
    </row>
    <row r="46" spans="1:8" ht="13.35" customHeight="1" x14ac:dyDescent="0.2">
      <c r="A46" s="458"/>
      <c r="B46" s="519" t="s">
        <v>1366</v>
      </c>
      <c r="C46" s="520">
        <f>+SUM(C42:C45)</f>
        <v>0</v>
      </c>
      <c r="D46" s="520">
        <f t="shared" ref="D46:E46" si="7">+SUM(D42:D45)</f>
        <v>0</v>
      </c>
      <c r="E46" s="520">
        <f t="shared" si="7"/>
        <v>0</v>
      </c>
      <c r="F46" s="518">
        <f>+SUM(F38:F45)</f>
        <v>0</v>
      </c>
      <c r="G46" s="459"/>
      <c r="H46" s="461"/>
    </row>
    <row r="47" spans="1:8" s="484" customFormat="1" ht="12.95" customHeight="1" x14ac:dyDescent="0.2">
      <c r="A47" s="480"/>
      <c r="B47" s="481"/>
      <c r="C47" s="481"/>
      <c r="D47" s="481"/>
      <c r="E47" s="481"/>
      <c r="F47" s="482"/>
      <c r="G47" s="481"/>
      <c r="H47" s="483"/>
    </row>
    <row r="48" spans="1:8" s="451" customFormat="1" ht="19.5" hidden="1" customHeight="1" x14ac:dyDescent="0.2">
      <c r="A48" s="485" t="s">
        <v>91</v>
      </c>
      <c r="B48" s="486"/>
      <c r="C48" s="487"/>
      <c r="D48" s="487"/>
      <c r="E48" s="487"/>
      <c r="F48" s="487"/>
      <c r="G48" s="486"/>
      <c r="H48" s="486"/>
    </row>
    <row r="49" spans="1:8" ht="5.0999999999999996" hidden="1" customHeight="1" x14ac:dyDescent="0.2">
      <c r="A49" s="488"/>
      <c r="B49" s="489"/>
      <c r="C49" s="490"/>
      <c r="D49" s="490"/>
      <c r="E49" s="490"/>
      <c r="F49" s="490"/>
      <c r="G49" s="491"/>
      <c r="H49" s="491"/>
    </row>
    <row r="50" spans="1:8" ht="9.9499999999999993" hidden="1" customHeight="1" x14ac:dyDescent="0.2">
      <c r="A50" s="492"/>
      <c r="B50" s="493"/>
      <c r="C50" s="493"/>
      <c r="D50" s="493"/>
      <c r="E50" s="493"/>
      <c r="F50" s="494"/>
      <c r="G50" s="493"/>
      <c r="H50" s="495"/>
    </row>
    <row r="51" spans="1:8" ht="15" hidden="1" customHeight="1" x14ac:dyDescent="0.2">
      <c r="A51" s="488"/>
      <c r="B51" s="927" t="s">
        <v>92</v>
      </c>
      <c r="C51" s="927"/>
      <c r="D51" s="496" t="s">
        <v>93</v>
      </c>
      <c r="E51" s="497"/>
      <c r="F51" s="498"/>
      <c r="G51" s="497"/>
      <c r="H51" s="499"/>
    </row>
    <row r="52" spans="1:8" ht="15" hidden="1" customHeight="1" x14ac:dyDescent="0.2">
      <c r="A52" s="488"/>
      <c r="B52" s="500">
        <v>0.75</v>
      </c>
      <c r="C52" s="501"/>
      <c r="D52" s="498"/>
      <c r="E52" s="497"/>
      <c r="F52" s="498"/>
      <c r="G52" s="497"/>
      <c r="H52" s="499"/>
    </row>
    <row r="53" spans="1:8" s="497" customFormat="1" ht="9.9499999999999993" hidden="1" customHeight="1" x14ac:dyDescent="0.2">
      <c r="A53" s="502"/>
      <c r="B53" s="503"/>
      <c r="C53" s="503"/>
      <c r="D53" s="503"/>
      <c r="E53" s="503"/>
      <c r="F53" s="504"/>
      <c r="G53" s="503"/>
      <c r="H53" s="505"/>
    </row>
    <row r="54" spans="1:8" ht="20.100000000000001" hidden="1" customHeight="1" x14ac:dyDescent="0.2"/>
  </sheetData>
  <mergeCells count="10">
    <mergeCell ref="B51:C51"/>
    <mergeCell ref="B1:H1"/>
    <mergeCell ref="B3:G3"/>
    <mergeCell ref="B4:G17"/>
    <mergeCell ref="B19:G19"/>
    <mergeCell ref="C21:C22"/>
    <mergeCell ref="D21:D22"/>
    <mergeCell ref="E21:E22"/>
    <mergeCell ref="F21:F22"/>
    <mergeCell ref="G21:G22"/>
  </mergeCells>
  <dataValidations count="3">
    <dataValidation type="list" operator="equal" allowBlank="1" sqref="C4:G17 B5:G17" xr:uid="{00000000-0002-0000-0900-000000000000}">
      <formula1>"Sim,Não"</formula1>
      <formula2>0</formula2>
    </dataValidation>
    <dataValidation type="list" allowBlank="1" showErrorMessage="1" sqref="F33" xr:uid="{00000000-0002-0000-0900-000001000000}">
      <formula1>$B$32:$B$32</formula1>
      <formula2>0</formula2>
    </dataValidation>
    <dataValidation allowBlank="1" showErrorMessage="1" sqref="F23:F32" xr:uid="{00000000-0002-0000-0900-000002000000}">
      <formula1>$B$32:$B$32</formula1>
      <formula2>0</formula2>
    </dataValidation>
  </dataValidations>
  <printOptions horizontalCentered="1"/>
  <pageMargins left="0.19652777777777777" right="0.19652777777777777" top="0.19652777777777777" bottom="0.39374999999999999" header="0.51180555555555551" footer="0"/>
  <pageSetup paperSize="9" scale="74" firstPageNumber="0" orientation="portrait" horizontalDpi="300" verticalDpi="300" r:id="rId1"/>
  <headerFooter alignWithMargins="0">
    <oddFooter>&amp;R&amp;8&amp;P / &amp;N</oddFooter>
  </headerFooter>
  <ignoredErrors>
    <ignoredError sqref="C23:G3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">
    <tabColor indexed="21"/>
    <pageSetUpPr fitToPage="1"/>
  </sheetPr>
  <dimension ref="A1:K101"/>
  <sheetViews>
    <sheetView showGridLines="0" topLeftCell="A11" zoomScaleNormal="100" workbookViewId="0">
      <selection activeCell="V19" sqref="V19"/>
    </sheetView>
  </sheetViews>
  <sheetFormatPr defaultColWidth="2.7109375" defaultRowHeight="20.100000000000001" customHeight="1" x14ac:dyDescent="0.2"/>
  <cols>
    <col min="1" max="1" width="2.5703125" style="462" customWidth="1"/>
    <col min="2" max="2" width="1.7109375" style="462" customWidth="1"/>
    <col min="3" max="3" width="35.7109375" style="462" customWidth="1"/>
    <col min="4" max="7" width="12.7109375" style="462" customWidth="1"/>
    <col min="8" max="8" width="14.28515625" style="462" customWidth="1"/>
    <col min="9" max="10" width="1.7109375" style="462" customWidth="1"/>
    <col min="11" max="16384" width="2.7109375" style="462"/>
  </cols>
  <sheetData>
    <row r="1" spans="1:11" s="522" customFormat="1" ht="20.100000000000001" customHeight="1" x14ac:dyDescent="0.2">
      <c r="A1" s="936" t="s">
        <v>1509</v>
      </c>
      <c r="B1" s="936"/>
      <c r="C1" s="936"/>
      <c r="D1" s="936"/>
      <c r="E1" s="936"/>
      <c r="F1" s="936"/>
      <c r="G1" s="936"/>
      <c r="H1" s="936"/>
      <c r="I1" s="936"/>
      <c r="J1" s="936"/>
      <c r="K1" s="521"/>
    </row>
    <row r="2" spans="1:11" ht="5.0999999999999996" customHeight="1" x14ac:dyDescent="0.2">
      <c r="A2" s="488"/>
      <c r="B2" s="497"/>
      <c r="C2" s="497"/>
      <c r="D2" s="497"/>
      <c r="E2" s="497"/>
      <c r="F2" s="497"/>
      <c r="G2" s="497"/>
      <c r="H2" s="497"/>
      <c r="I2" s="497"/>
      <c r="J2" s="499"/>
    </row>
    <row r="3" spans="1:11" ht="20.100000000000001" customHeight="1" x14ac:dyDescent="0.2">
      <c r="A3" s="488"/>
      <c r="B3" s="937" t="s">
        <v>1283</v>
      </c>
      <c r="C3" s="937"/>
      <c r="D3" s="937"/>
      <c r="E3" s="937"/>
      <c r="F3" s="937"/>
      <c r="G3" s="937"/>
      <c r="H3" s="937"/>
      <c r="I3" s="937"/>
      <c r="J3" s="499"/>
    </row>
    <row r="4" spans="1:11" ht="5.0999999999999996" customHeight="1" x14ac:dyDescent="0.2">
      <c r="A4" s="488"/>
      <c r="B4" s="492"/>
      <c r="C4" s="493"/>
      <c r="D4" s="493"/>
      <c r="E4" s="493"/>
      <c r="F4" s="493"/>
      <c r="G4" s="493"/>
      <c r="H4" s="493"/>
      <c r="I4" s="495"/>
      <c r="J4" s="499"/>
    </row>
    <row r="5" spans="1:11" s="525" customFormat="1" ht="15" customHeight="1" x14ac:dyDescent="0.2">
      <c r="A5" s="523"/>
      <c r="B5" s="523"/>
      <c r="C5" s="938" t="s">
        <v>1284</v>
      </c>
      <c r="D5" s="938"/>
      <c r="E5" s="938"/>
      <c r="F5" s="938"/>
      <c r="G5" s="938"/>
      <c r="H5" s="938"/>
      <c r="I5" s="524"/>
      <c r="J5" s="524"/>
    </row>
    <row r="6" spans="1:11" s="497" customFormat="1" ht="5.0999999999999996" customHeight="1" x14ac:dyDescent="0.2">
      <c r="A6" s="488"/>
      <c r="B6" s="488"/>
      <c r="C6" s="116"/>
      <c r="D6" s="541"/>
      <c r="E6" s="541"/>
      <c r="F6" s="541"/>
      <c r="G6" s="541"/>
      <c r="H6" s="541"/>
      <c r="I6" s="499"/>
      <c r="J6" s="499"/>
    </row>
    <row r="7" spans="1:11" s="528" customFormat="1" ht="15" customHeight="1" x14ac:dyDescent="0.2">
      <c r="A7" s="526"/>
      <c r="B7" s="526"/>
      <c r="C7" s="939" t="s">
        <v>94</v>
      </c>
      <c r="D7" s="940" t="s">
        <v>95</v>
      </c>
      <c r="E7" s="940"/>
      <c r="F7" s="940"/>
      <c r="G7" s="940" t="s">
        <v>96</v>
      </c>
      <c r="H7" s="940" t="s">
        <v>97</v>
      </c>
      <c r="I7" s="527"/>
      <c r="J7" s="527"/>
    </row>
    <row r="8" spans="1:11" s="528" customFormat="1" ht="15" customHeight="1" x14ac:dyDescent="0.2">
      <c r="A8" s="526"/>
      <c r="B8" s="526"/>
      <c r="C8" s="939"/>
      <c r="D8" s="542" t="s">
        <v>98</v>
      </c>
      <c r="E8" s="542" t="s">
        <v>99</v>
      </c>
      <c r="F8" s="542" t="s">
        <v>100</v>
      </c>
      <c r="G8" s="940"/>
      <c r="H8" s="940"/>
      <c r="I8" s="527"/>
      <c r="J8" s="527"/>
    </row>
    <row r="9" spans="1:11" s="531" customFormat="1" ht="20.100000000000001" customHeight="1" x14ac:dyDescent="0.2">
      <c r="A9" s="529"/>
      <c r="B9" s="529"/>
      <c r="C9" s="543" t="s">
        <v>101</v>
      </c>
      <c r="D9" s="544">
        <f>SUM(D10:D11)</f>
        <v>0</v>
      </c>
      <c r="E9" s="544">
        <f>SUM(E10:E11)</f>
        <v>0</v>
      </c>
      <c r="F9" s="544">
        <f>SUM(F10:F11)</f>
        <v>0</v>
      </c>
      <c r="G9" s="544">
        <f t="shared" ref="G9:G29" si="0">SUM(D9:F9)</f>
        <v>0</v>
      </c>
      <c r="H9" s="545" t="str">
        <f t="shared" ref="H9:H29" si="1">+IF($G$32=0,"-",G9/$G$32)</f>
        <v>-</v>
      </c>
      <c r="I9" s="530"/>
      <c r="J9" s="530"/>
    </row>
    <row r="10" spans="1:11" s="531" customFormat="1" ht="20.100000000000001" customHeight="1" x14ac:dyDescent="0.2">
      <c r="A10" s="529"/>
      <c r="B10" s="529"/>
      <c r="C10" s="546" t="s">
        <v>102</v>
      </c>
      <c r="D10" s="43"/>
      <c r="E10" s="43"/>
      <c r="F10" s="43"/>
      <c r="G10" s="44">
        <f t="shared" si="0"/>
        <v>0</v>
      </c>
      <c r="H10" s="45" t="str">
        <f t="shared" si="1"/>
        <v>-</v>
      </c>
      <c r="I10" s="530"/>
      <c r="J10" s="530"/>
    </row>
    <row r="11" spans="1:11" s="531" customFormat="1" ht="20.100000000000001" customHeight="1" x14ac:dyDescent="0.2">
      <c r="A11" s="529"/>
      <c r="B11" s="529"/>
      <c r="C11" s="546" t="s">
        <v>103</v>
      </c>
      <c r="D11" s="43"/>
      <c r="E11" s="43"/>
      <c r="F11" s="43"/>
      <c r="G11" s="44">
        <f t="shared" si="0"/>
        <v>0</v>
      </c>
      <c r="H11" s="45" t="str">
        <f t="shared" si="1"/>
        <v>-</v>
      </c>
      <c r="I11" s="530"/>
      <c r="J11" s="530"/>
    </row>
    <row r="12" spans="1:11" s="531" customFormat="1" ht="20.100000000000001" customHeight="1" x14ac:dyDescent="0.2">
      <c r="A12" s="529"/>
      <c r="B12" s="529"/>
      <c r="C12" s="543" t="s">
        <v>104</v>
      </c>
      <c r="D12" s="544">
        <f>SUM(D13:D13)</f>
        <v>0</v>
      </c>
      <c r="E12" s="544">
        <f>SUM(E13:E13)</f>
        <v>0</v>
      </c>
      <c r="F12" s="544">
        <f>SUM(F13:F13)</f>
        <v>0</v>
      </c>
      <c r="G12" s="544">
        <f t="shared" si="0"/>
        <v>0</v>
      </c>
      <c r="H12" s="545" t="str">
        <f t="shared" si="1"/>
        <v>-</v>
      </c>
      <c r="I12" s="530"/>
      <c r="J12" s="530"/>
    </row>
    <row r="13" spans="1:11" s="531" customFormat="1" ht="28.5" customHeight="1" x14ac:dyDescent="0.2">
      <c r="A13" s="529"/>
      <c r="B13" s="529"/>
      <c r="C13" s="546" t="s">
        <v>105</v>
      </c>
      <c r="D13" s="43"/>
      <c r="E13" s="43"/>
      <c r="F13" s="43"/>
      <c r="G13" s="44">
        <f t="shared" si="0"/>
        <v>0</v>
      </c>
      <c r="H13" s="45" t="str">
        <f t="shared" si="1"/>
        <v>-</v>
      </c>
      <c r="I13" s="530"/>
      <c r="J13" s="530"/>
    </row>
    <row r="14" spans="1:11" s="531" customFormat="1" ht="20.100000000000001" customHeight="1" x14ac:dyDescent="0.2">
      <c r="A14" s="529"/>
      <c r="B14" s="529"/>
      <c r="C14" s="543" t="s">
        <v>106</v>
      </c>
      <c r="D14" s="544">
        <f>SUM(D15+D18+D19+D24+D25)</f>
        <v>0</v>
      </c>
      <c r="E14" s="544">
        <f>SUM(E15+E18+E19+E24+E25)</f>
        <v>0</v>
      </c>
      <c r="F14" s="544">
        <f>SUM(F15+F18+F19+F24+F25)</f>
        <v>0</v>
      </c>
      <c r="G14" s="544">
        <f t="shared" si="0"/>
        <v>0</v>
      </c>
      <c r="H14" s="545" t="str">
        <f t="shared" si="1"/>
        <v>-</v>
      </c>
      <c r="I14" s="530"/>
      <c r="J14" s="530"/>
    </row>
    <row r="15" spans="1:11" s="531" customFormat="1" ht="20.100000000000001" customHeight="1" x14ac:dyDescent="0.2">
      <c r="A15" s="529"/>
      <c r="B15" s="529"/>
      <c r="C15" s="546" t="s">
        <v>107</v>
      </c>
      <c r="D15" s="43">
        <f>SUM(D16:D17)</f>
        <v>0</v>
      </c>
      <c r="E15" s="43">
        <f>SUM(E16:E17)</f>
        <v>0</v>
      </c>
      <c r="F15" s="43">
        <f>SUM(F16:F17)</f>
        <v>0</v>
      </c>
      <c r="G15" s="44">
        <f t="shared" si="0"/>
        <v>0</v>
      </c>
      <c r="H15" s="45" t="str">
        <f t="shared" si="1"/>
        <v>-</v>
      </c>
      <c r="I15" s="530"/>
      <c r="J15" s="530"/>
    </row>
    <row r="16" spans="1:11" s="534" customFormat="1" ht="15" customHeight="1" x14ac:dyDescent="0.2">
      <c r="A16" s="532"/>
      <c r="B16" s="532"/>
      <c r="C16" s="547" t="s">
        <v>108</v>
      </c>
      <c r="D16" s="46"/>
      <c r="E16" s="46"/>
      <c r="F16" s="46"/>
      <c r="G16" s="44">
        <f t="shared" si="0"/>
        <v>0</v>
      </c>
      <c r="H16" s="45" t="str">
        <f t="shared" si="1"/>
        <v>-</v>
      </c>
      <c r="I16" s="533"/>
      <c r="J16" s="533"/>
    </row>
    <row r="17" spans="1:10" s="535" customFormat="1" ht="15" customHeight="1" x14ac:dyDescent="0.2">
      <c r="A17" s="532"/>
      <c r="B17" s="532"/>
      <c r="C17" s="547" t="s">
        <v>109</v>
      </c>
      <c r="D17" s="46"/>
      <c r="E17" s="46"/>
      <c r="F17" s="46"/>
      <c r="G17" s="44">
        <f t="shared" si="0"/>
        <v>0</v>
      </c>
      <c r="H17" s="45" t="str">
        <f t="shared" si="1"/>
        <v>-</v>
      </c>
      <c r="I17" s="533"/>
      <c r="J17" s="533"/>
    </row>
    <row r="18" spans="1:10" s="535" customFormat="1" ht="20.100000000000001" customHeight="1" x14ac:dyDescent="0.2">
      <c r="A18" s="532"/>
      <c r="B18" s="532"/>
      <c r="C18" s="546" t="s">
        <v>110</v>
      </c>
      <c r="D18" s="43"/>
      <c r="E18" s="43"/>
      <c r="F18" s="43"/>
      <c r="G18" s="44">
        <f t="shared" si="0"/>
        <v>0</v>
      </c>
      <c r="H18" s="45" t="str">
        <f t="shared" si="1"/>
        <v>-</v>
      </c>
      <c r="I18" s="533"/>
      <c r="J18" s="533"/>
    </row>
    <row r="19" spans="1:10" s="535" customFormat="1" ht="20.100000000000001" customHeight="1" x14ac:dyDescent="0.2">
      <c r="A19" s="532"/>
      <c r="B19" s="532"/>
      <c r="C19" s="546" t="s">
        <v>111</v>
      </c>
      <c r="D19" s="43">
        <f>SUM(D20+D23)</f>
        <v>0</v>
      </c>
      <c r="E19" s="43">
        <f>SUM(E20+E23)</f>
        <v>0</v>
      </c>
      <c r="F19" s="43">
        <f>SUM(F20+F23)</f>
        <v>0</v>
      </c>
      <c r="G19" s="44">
        <f t="shared" si="0"/>
        <v>0</v>
      </c>
      <c r="H19" s="45" t="str">
        <f t="shared" si="1"/>
        <v>-</v>
      </c>
      <c r="I19" s="533"/>
      <c r="J19" s="533"/>
    </row>
    <row r="20" spans="1:10" s="535" customFormat="1" ht="20.100000000000001" customHeight="1" x14ac:dyDescent="0.2">
      <c r="A20" s="532"/>
      <c r="B20" s="532"/>
      <c r="C20" s="547" t="s">
        <v>112</v>
      </c>
      <c r="D20" s="46">
        <f>SUM(D21:D22)</f>
        <v>0</v>
      </c>
      <c r="E20" s="46">
        <f>SUM(E21:E22)</f>
        <v>0</v>
      </c>
      <c r="F20" s="46">
        <f>SUM(F21:F22)</f>
        <v>0</v>
      </c>
      <c r="G20" s="43">
        <f t="shared" si="0"/>
        <v>0</v>
      </c>
      <c r="H20" s="45" t="str">
        <f t="shared" si="1"/>
        <v>-</v>
      </c>
      <c r="I20" s="533"/>
      <c r="J20" s="533"/>
    </row>
    <row r="21" spans="1:10" s="535" customFormat="1" ht="20.100000000000001" customHeight="1" x14ac:dyDescent="0.2">
      <c r="A21" s="532"/>
      <c r="B21" s="532"/>
      <c r="C21" s="547" t="s">
        <v>113</v>
      </c>
      <c r="D21" s="46"/>
      <c r="E21" s="46"/>
      <c r="F21" s="46"/>
      <c r="G21" s="43">
        <f t="shared" si="0"/>
        <v>0</v>
      </c>
      <c r="H21" s="45" t="str">
        <f t="shared" si="1"/>
        <v>-</v>
      </c>
      <c r="I21" s="533"/>
      <c r="J21" s="533"/>
    </row>
    <row r="22" spans="1:10" s="535" customFormat="1" ht="20.100000000000001" customHeight="1" x14ac:dyDescent="0.2">
      <c r="A22" s="532"/>
      <c r="B22" s="532"/>
      <c r="C22" s="547" t="s">
        <v>114</v>
      </c>
      <c r="D22" s="46"/>
      <c r="E22" s="46"/>
      <c r="F22" s="46"/>
      <c r="G22" s="43">
        <f t="shared" si="0"/>
        <v>0</v>
      </c>
      <c r="H22" s="45" t="str">
        <f t="shared" si="1"/>
        <v>-</v>
      </c>
      <c r="I22" s="533"/>
      <c r="J22" s="533"/>
    </row>
    <row r="23" spans="1:10" s="535" customFormat="1" ht="20.100000000000001" customHeight="1" x14ac:dyDescent="0.2">
      <c r="A23" s="532"/>
      <c r="B23" s="532"/>
      <c r="C23" s="547" t="s">
        <v>115</v>
      </c>
      <c r="D23" s="43"/>
      <c r="E23" s="43"/>
      <c r="F23" s="43"/>
      <c r="G23" s="43">
        <f t="shared" si="0"/>
        <v>0</v>
      </c>
      <c r="H23" s="45" t="str">
        <f t="shared" si="1"/>
        <v>-</v>
      </c>
      <c r="I23" s="533"/>
      <c r="J23" s="533"/>
    </row>
    <row r="24" spans="1:10" s="535" customFormat="1" ht="20.100000000000001" customHeight="1" x14ac:dyDescent="0.2">
      <c r="A24" s="532"/>
      <c r="B24" s="532"/>
      <c r="C24" s="546" t="s">
        <v>116</v>
      </c>
      <c r="D24" s="43"/>
      <c r="E24" s="43"/>
      <c r="F24" s="43"/>
      <c r="G24" s="43">
        <f t="shared" si="0"/>
        <v>0</v>
      </c>
      <c r="H24" s="45" t="str">
        <f t="shared" si="1"/>
        <v>-</v>
      </c>
      <c r="I24" s="533"/>
      <c r="J24" s="533"/>
    </row>
    <row r="25" spans="1:10" s="534" customFormat="1" ht="20.100000000000001" customHeight="1" x14ac:dyDescent="0.2">
      <c r="A25" s="532"/>
      <c r="B25" s="532"/>
      <c r="C25" s="546" t="s">
        <v>117</v>
      </c>
      <c r="D25" s="43">
        <f>+'P9 Estrutura Investimentos'!C46</f>
        <v>0</v>
      </c>
      <c r="E25" s="43">
        <f>+'P9 Estrutura Investimentos'!D46</f>
        <v>0</v>
      </c>
      <c r="F25" s="43">
        <f>+'P9 Estrutura Investimentos'!E46</f>
        <v>0</v>
      </c>
      <c r="G25" s="43">
        <f t="shared" si="0"/>
        <v>0</v>
      </c>
      <c r="H25" s="45" t="str">
        <f t="shared" si="1"/>
        <v>-</v>
      </c>
      <c r="I25" s="533"/>
      <c r="J25" s="533"/>
    </row>
    <row r="26" spans="1:10" s="531" customFormat="1" ht="20.100000000000001" customHeight="1" x14ac:dyDescent="0.2">
      <c r="A26" s="529"/>
      <c r="B26" s="529"/>
      <c r="C26" s="543" t="s">
        <v>118</v>
      </c>
      <c r="D26" s="544">
        <f>SUM(D27:D28)</f>
        <v>0</v>
      </c>
      <c r="E26" s="544">
        <f>SUM(E27:E28)</f>
        <v>0</v>
      </c>
      <c r="F26" s="544">
        <f>SUM(F27:F28)</f>
        <v>0</v>
      </c>
      <c r="G26" s="544">
        <f t="shared" si="0"/>
        <v>0</v>
      </c>
      <c r="H26" s="545" t="str">
        <f t="shared" si="1"/>
        <v>-</v>
      </c>
      <c r="I26" s="530"/>
      <c r="J26" s="530"/>
    </row>
    <row r="27" spans="1:10" s="534" customFormat="1" ht="20.100000000000001" customHeight="1" x14ac:dyDescent="0.2">
      <c r="A27" s="532"/>
      <c r="B27" s="532"/>
      <c r="C27" s="546" t="s">
        <v>119</v>
      </c>
      <c r="D27" s="43"/>
      <c r="E27" s="43"/>
      <c r="F27" s="43"/>
      <c r="G27" s="43">
        <f t="shared" si="0"/>
        <v>0</v>
      </c>
      <c r="H27" s="45" t="str">
        <f t="shared" si="1"/>
        <v>-</v>
      </c>
      <c r="I27" s="533"/>
      <c r="J27" s="533"/>
    </row>
    <row r="28" spans="1:10" s="535" customFormat="1" ht="20.100000000000001" customHeight="1" x14ac:dyDescent="0.2">
      <c r="A28" s="532"/>
      <c r="B28" s="532"/>
      <c r="C28" s="546" t="s">
        <v>120</v>
      </c>
      <c r="D28" s="43"/>
      <c r="E28" s="43"/>
      <c r="F28" s="43"/>
      <c r="G28" s="43">
        <f t="shared" si="0"/>
        <v>0</v>
      </c>
      <c r="H28" s="45" t="str">
        <f t="shared" si="1"/>
        <v>-</v>
      </c>
      <c r="I28" s="533"/>
      <c r="J28" s="533"/>
    </row>
    <row r="29" spans="1:10" s="535" customFormat="1" ht="20.100000000000001" customHeight="1" x14ac:dyDescent="0.2">
      <c r="A29" s="532"/>
      <c r="B29" s="532"/>
      <c r="C29" s="548" t="s">
        <v>121</v>
      </c>
      <c r="D29" s="549">
        <f>SUM(D9+D12+D14+D26)</f>
        <v>0</v>
      </c>
      <c r="E29" s="549">
        <f>SUM(E9+E12+E14+E26)</f>
        <v>0</v>
      </c>
      <c r="F29" s="549">
        <f>SUM(F9+F12+F14+F26)</f>
        <v>0</v>
      </c>
      <c r="G29" s="550">
        <f t="shared" si="0"/>
        <v>0</v>
      </c>
      <c r="H29" s="551" t="str">
        <f t="shared" si="1"/>
        <v>-</v>
      </c>
      <c r="I29" s="533"/>
      <c r="J29" s="533"/>
    </row>
    <row r="30" spans="1:10" s="471" customFormat="1" ht="9" customHeight="1" x14ac:dyDescent="0.2">
      <c r="A30" s="537"/>
      <c r="B30" s="537"/>
      <c r="C30" s="942"/>
      <c r="D30" s="942"/>
      <c r="E30" s="942"/>
      <c r="F30" s="942"/>
      <c r="G30" s="942"/>
      <c r="H30" s="942"/>
      <c r="I30" s="538"/>
      <c r="J30" s="538"/>
    </row>
    <row r="31" spans="1:10" s="471" customFormat="1" ht="9" customHeight="1" x14ac:dyDescent="0.2">
      <c r="A31" s="537"/>
      <c r="B31" s="537"/>
      <c r="C31" s="942"/>
      <c r="D31" s="942"/>
      <c r="E31" s="942"/>
      <c r="F31" s="942"/>
      <c r="G31" s="942"/>
      <c r="H31" s="942"/>
      <c r="I31" s="538"/>
      <c r="J31" s="538"/>
    </row>
    <row r="32" spans="1:10" s="534" customFormat="1" ht="20.100000000000001" customHeight="1" x14ac:dyDescent="0.2">
      <c r="A32" s="532"/>
      <c r="B32" s="532"/>
      <c r="C32" s="536" t="s">
        <v>122</v>
      </c>
      <c r="D32" s="47">
        <f>'P9 Estrutura Investimentos'!C33</f>
        <v>0</v>
      </c>
      <c r="E32" s="943" t="s">
        <v>123</v>
      </c>
      <c r="F32" s="943"/>
      <c r="G32" s="47">
        <f>G29</f>
        <v>0</v>
      </c>
      <c r="H32" s="48" t="str">
        <f>+IF($G$32=0,"-",G32/$G$32)</f>
        <v>-</v>
      </c>
      <c r="I32" s="533"/>
      <c r="J32" s="533"/>
    </row>
    <row r="33" spans="1:10" s="471" customFormat="1" ht="9" customHeight="1" x14ac:dyDescent="0.2">
      <c r="A33" s="537"/>
      <c r="B33" s="537"/>
      <c r="C33" s="942"/>
      <c r="D33" s="942"/>
      <c r="E33" s="942"/>
      <c r="F33" s="942"/>
      <c r="G33" s="942"/>
      <c r="H33" s="942"/>
      <c r="I33" s="538"/>
      <c r="J33" s="538"/>
    </row>
    <row r="34" spans="1:10" s="534" customFormat="1" ht="15" customHeight="1" x14ac:dyDescent="0.2">
      <c r="A34" s="532"/>
      <c r="B34" s="532"/>
      <c r="C34" s="944" t="s">
        <v>1435</v>
      </c>
      <c r="D34" s="944"/>
      <c r="E34" s="944"/>
      <c r="F34" s="944"/>
      <c r="G34" s="944"/>
      <c r="H34" s="944"/>
      <c r="I34" s="533"/>
      <c r="J34" s="533"/>
    </row>
    <row r="35" spans="1:10" s="535" customFormat="1" ht="5.0999999999999996" customHeight="1" x14ac:dyDescent="0.2">
      <c r="A35" s="532"/>
      <c r="B35" s="532"/>
      <c r="D35" s="539"/>
      <c r="E35" s="539"/>
      <c r="F35" s="539"/>
      <c r="G35" s="539"/>
      <c r="H35" s="539"/>
      <c r="I35" s="533"/>
      <c r="J35" s="533"/>
    </row>
    <row r="36" spans="1:10" s="534" customFormat="1" ht="20.100000000000001" customHeight="1" x14ac:dyDescent="0.2">
      <c r="A36" s="532"/>
      <c r="B36" s="532"/>
      <c r="C36" s="941"/>
      <c r="D36" s="941"/>
      <c r="E36" s="941"/>
      <c r="F36" s="941"/>
      <c r="G36" s="941"/>
      <c r="H36" s="941"/>
      <c r="I36" s="533"/>
      <c r="J36" s="533"/>
    </row>
    <row r="37" spans="1:10" s="535" customFormat="1" ht="20.100000000000001" customHeight="1" x14ac:dyDescent="0.2">
      <c r="A37" s="532"/>
      <c r="B37" s="532"/>
      <c r="C37" s="941"/>
      <c r="D37" s="941"/>
      <c r="E37" s="941"/>
      <c r="F37" s="941"/>
      <c r="G37" s="941"/>
      <c r="H37" s="941"/>
      <c r="I37" s="533"/>
      <c r="J37" s="533"/>
    </row>
    <row r="38" spans="1:10" ht="20.100000000000001" customHeight="1" x14ac:dyDescent="0.2">
      <c r="A38" s="488"/>
      <c r="B38" s="488"/>
      <c r="C38" s="941"/>
      <c r="D38" s="941"/>
      <c r="E38" s="941"/>
      <c r="F38" s="941"/>
      <c r="G38" s="941"/>
      <c r="H38" s="941"/>
      <c r="I38" s="499"/>
      <c r="J38" s="499"/>
    </row>
    <row r="39" spans="1:10" ht="20.100000000000001" customHeight="1" x14ac:dyDescent="0.2">
      <c r="A39" s="488"/>
      <c r="B39" s="488"/>
      <c r="C39" s="941"/>
      <c r="D39" s="941"/>
      <c r="E39" s="941"/>
      <c r="F39" s="941"/>
      <c r="G39" s="941"/>
      <c r="H39" s="941"/>
      <c r="I39" s="499"/>
      <c r="J39" s="499"/>
    </row>
    <row r="40" spans="1:10" ht="20.100000000000001" customHeight="1" x14ac:dyDescent="0.2">
      <c r="A40" s="488"/>
      <c r="B40" s="488"/>
      <c r="C40" s="941"/>
      <c r="D40" s="941"/>
      <c r="E40" s="941"/>
      <c r="F40" s="941"/>
      <c r="G40" s="941"/>
      <c r="H40" s="941"/>
      <c r="I40" s="499"/>
      <c r="J40" s="499"/>
    </row>
    <row r="41" spans="1:10" ht="20.100000000000001" customHeight="1" x14ac:dyDescent="0.2">
      <c r="A41" s="488"/>
      <c r="B41" s="488"/>
      <c r="C41" s="941"/>
      <c r="D41" s="941"/>
      <c r="E41" s="941"/>
      <c r="F41" s="941"/>
      <c r="G41" s="941"/>
      <c r="H41" s="941"/>
      <c r="I41" s="499"/>
      <c r="J41" s="499"/>
    </row>
    <row r="42" spans="1:10" ht="20.100000000000001" customHeight="1" x14ac:dyDescent="0.2">
      <c r="A42" s="488"/>
      <c r="B42" s="488"/>
      <c r="C42" s="941"/>
      <c r="D42" s="941"/>
      <c r="E42" s="941"/>
      <c r="F42" s="941"/>
      <c r="G42" s="941"/>
      <c r="H42" s="941"/>
      <c r="I42" s="499"/>
      <c r="J42" s="499"/>
    </row>
    <row r="43" spans="1:10" ht="20.100000000000001" customHeight="1" x14ac:dyDescent="0.2">
      <c r="A43" s="488"/>
      <c r="B43" s="488"/>
      <c r="C43" s="941"/>
      <c r="D43" s="941"/>
      <c r="E43" s="941"/>
      <c r="F43" s="941"/>
      <c r="G43" s="941"/>
      <c r="H43" s="941"/>
      <c r="I43" s="499"/>
      <c r="J43" s="499"/>
    </row>
    <row r="44" spans="1:10" ht="20.100000000000001" customHeight="1" x14ac:dyDescent="0.2">
      <c r="A44" s="488"/>
      <c r="B44" s="488"/>
      <c r="C44" s="941"/>
      <c r="D44" s="941"/>
      <c r="E44" s="941"/>
      <c r="F44" s="941"/>
      <c r="G44" s="941"/>
      <c r="H44" s="941"/>
      <c r="I44" s="499"/>
      <c r="J44" s="499"/>
    </row>
    <row r="45" spans="1:10" ht="20.100000000000001" customHeight="1" x14ac:dyDescent="0.2">
      <c r="A45" s="488"/>
      <c r="B45" s="488"/>
      <c r="C45" s="941"/>
      <c r="D45" s="941"/>
      <c r="E45" s="941"/>
      <c r="F45" s="941"/>
      <c r="G45" s="941"/>
      <c r="H45" s="941"/>
      <c r="I45" s="499"/>
      <c r="J45" s="499"/>
    </row>
    <row r="46" spans="1:10" ht="20.100000000000001" customHeight="1" x14ac:dyDescent="0.2">
      <c r="A46" s="488"/>
      <c r="B46" s="488"/>
      <c r="C46" s="941"/>
      <c r="D46" s="941"/>
      <c r="E46" s="941"/>
      <c r="F46" s="941"/>
      <c r="G46" s="941"/>
      <c r="H46" s="941"/>
      <c r="I46" s="499"/>
      <c r="J46" s="499"/>
    </row>
    <row r="47" spans="1:10" ht="20.100000000000001" customHeight="1" x14ac:dyDescent="0.2">
      <c r="A47" s="488"/>
      <c r="B47" s="488"/>
      <c r="C47" s="941"/>
      <c r="D47" s="941"/>
      <c r="E47" s="941"/>
      <c r="F47" s="941"/>
      <c r="G47" s="941"/>
      <c r="H47" s="941"/>
      <c r="I47" s="499"/>
      <c r="J47" s="499"/>
    </row>
    <row r="48" spans="1:10" ht="9.9499999999999993" customHeight="1" x14ac:dyDescent="0.2">
      <c r="A48" s="488"/>
      <c r="B48" s="502"/>
      <c r="C48" s="503"/>
      <c r="D48" s="503"/>
      <c r="E48" s="503"/>
      <c r="F48" s="503"/>
      <c r="G48" s="503"/>
      <c r="H48" s="503"/>
      <c r="I48" s="540"/>
      <c r="J48" s="499"/>
    </row>
    <row r="49" spans="1:10" ht="9.9499999999999993" customHeight="1" x14ac:dyDescent="0.2">
      <c r="A49" s="502"/>
      <c r="B49" s="503"/>
      <c r="C49" s="503"/>
      <c r="D49" s="503"/>
      <c r="E49" s="503"/>
      <c r="F49" s="503"/>
      <c r="G49" s="503"/>
      <c r="H49" s="503"/>
      <c r="I49" s="503"/>
      <c r="J49" s="540"/>
    </row>
    <row r="50" spans="1:10" ht="15" customHeight="1" x14ac:dyDescent="0.2"/>
    <row r="51" spans="1:10" ht="15" customHeight="1" x14ac:dyDescent="0.2"/>
    <row r="52" spans="1:10" ht="15" customHeight="1" x14ac:dyDescent="0.2"/>
    <row r="53" spans="1:10" ht="15" customHeight="1" x14ac:dyDescent="0.2"/>
    <row r="54" spans="1:10" ht="15" customHeight="1" x14ac:dyDescent="0.2"/>
    <row r="55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/>
    <row r="59" spans="1:10" ht="15" customHeight="1" x14ac:dyDescent="0.2"/>
    <row r="60" spans="1:10" ht="15" customHeight="1" x14ac:dyDescent="0.2"/>
    <row r="61" spans="1:10" ht="15" customHeight="1" x14ac:dyDescent="0.2"/>
    <row r="62" spans="1:10" ht="15" customHeight="1" x14ac:dyDescent="0.2"/>
    <row r="63" spans="1:10" ht="15" customHeight="1" x14ac:dyDescent="0.2"/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</sheetData>
  <mergeCells count="13">
    <mergeCell ref="C36:H47"/>
    <mergeCell ref="C30:H30"/>
    <mergeCell ref="C31:H31"/>
    <mergeCell ref="E32:F32"/>
    <mergeCell ref="C33:H33"/>
    <mergeCell ref="C34:H34"/>
    <mergeCell ref="A1:J1"/>
    <mergeCell ref="B3:I3"/>
    <mergeCell ref="C5:H5"/>
    <mergeCell ref="C7:C8"/>
    <mergeCell ref="D7:F7"/>
    <mergeCell ref="G7:G8"/>
    <mergeCell ref="H7:H8"/>
  </mergeCells>
  <printOptions horizontalCentered="1"/>
  <pageMargins left="0.19652777777777777" right="0.19652777777777777" top="0.39374999999999999" bottom="0.51180555555555551" header="0.51180555555555551" footer="0.51180555555555551"/>
  <pageSetup paperSize="9" scale="92" firstPageNumber="0" orientation="portrait" horizontalDpi="300" verticalDpi="300" r:id="rId1"/>
  <headerFooter alignWithMargins="0">
    <oddFooter>&amp;R&amp;P 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2">
    <tabColor indexed="21"/>
    <pageSetUpPr fitToPage="1"/>
  </sheetPr>
  <dimension ref="A1:AL62"/>
  <sheetViews>
    <sheetView showGridLines="0" topLeftCell="A19" zoomScaleNormal="100" workbookViewId="0">
      <selection activeCell="S31" sqref="S31"/>
    </sheetView>
  </sheetViews>
  <sheetFormatPr defaultColWidth="2.7109375" defaultRowHeight="20.100000000000001" customHeight="1" x14ac:dyDescent="0.2"/>
  <cols>
    <col min="1" max="2" width="1.7109375" style="462" customWidth="1"/>
    <col min="3" max="3" width="1.7109375" style="587" customWidth="1"/>
    <col min="4" max="4" width="83.7109375" style="588" customWidth="1"/>
    <col min="5" max="5" width="5.7109375" style="462" customWidth="1"/>
    <col min="6" max="6" width="5.42578125" style="462" customWidth="1"/>
    <col min="7" max="8" width="1.7109375" style="462" customWidth="1"/>
    <col min="9" max="16384" width="2.7109375" style="462"/>
  </cols>
  <sheetData>
    <row r="1" spans="1:38" s="451" customFormat="1" ht="20.100000000000001" customHeight="1" x14ac:dyDescent="0.2">
      <c r="A1" s="936" t="s">
        <v>1509</v>
      </c>
      <c r="B1" s="936"/>
      <c r="C1" s="936"/>
      <c r="D1" s="936"/>
      <c r="E1" s="936"/>
      <c r="F1" s="936"/>
      <c r="G1" s="936"/>
      <c r="H1" s="936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</row>
    <row r="2" spans="1:38" ht="5.0999999999999996" customHeight="1" x14ac:dyDescent="0.2">
      <c r="A2" s="553"/>
      <c r="B2" s="554"/>
      <c r="C2" s="555"/>
      <c r="D2" s="556"/>
      <c r="E2" s="554"/>
      <c r="F2" s="554"/>
      <c r="G2" s="554"/>
      <c r="H2" s="557"/>
    </row>
    <row r="3" spans="1:38" ht="15" customHeight="1" x14ac:dyDescent="0.2">
      <c r="A3" s="558"/>
      <c r="B3" s="947" t="s">
        <v>1285</v>
      </c>
      <c r="C3" s="947"/>
      <c r="D3" s="947"/>
      <c r="E3" s="947"/>
      <c r="F3" s="947"/>
      <c r="G3" s="947"/>
      <c r="H3" s="559"/>
    </row>
    <row r="4" spans="1:38" ht="5.0999999999999996" customHeight="1" x14ac:dyDescent="0.2">
      <c r="A4" s="558"/>
      <c r="B4" s="51"/>
      <c r="C4" s="52"/>
      <c r="D4" s="53"/>
      <c r="E4" s="54"/>
      <c r="F4" s="54"/>
      <c r="G4" s="55"/>
      <c r="H4" s="559"/>
    </row>
    <row r="5" spans="1:38" ht="15" customHeight="1" x14ac:dyDescent="0.2">
      <c r="A5" s="558"/>
      <c r="B5" s="49"/>
      <c r="C5" s="938" t="s">
        <v>1286</v>
      </c>
      <c r="D5" s="938"/>
      <c r="E5" s="938"/>
      <c r="F5" s="938"/>
      <c r="G5" s="50"/>
      <c r="H5" s="559"/>
    </row>
    <row r="6" spans="1:38" ht="5.0999999999999996" customHeight="1" x14ac:dyDescent="0.2">
      <c r="A6" s="558"/>
      <c r="B6" s="558"/>
      <c r="C6" s="561"/>
      <c r="D6" s="564"/>
      <c r="E6" s="565"/>
      <c r="F6" s="565"/>
      <c r="G6" s="559"/>
      <c r="H6" s="559"/>
    </row>
    <row r="7" spans="1:38" ht="27" customHeight="1" x14ac:dyDescent="0.2">
      <c r="A7" s="558"/>
      <c r="B7" s="566"/>
      <c r="C7" s="58" t="s">
        <v>124</v>
      </c>
      <c r="D7" s="948" t="s">
        <v>1525</v>
      </c>
      <c r="E7" s="949"/>
      <c r="F7" s="59"/>
      <c r="G7" s="567"/>
      <c r="H7" s="559"/>
    </row>
    <row r="8" spans="1:38" ht="5.0999999999999996" customHeight="1" x14ac:dyDescent="0.2">
      <c r="A8" s="558"/>
      <c r="B8" s="558"/>
      <c r="C8" s="561"/>
      <c r="D8" s="564"/>
      <c r="E8" s="565"/>
      <c r="F8" s="565"/>
      <c r="G8" s="559"/>
      <c r="H8" s="559"/>
    </row>
    <row r="9" spans="1:38" s="525" customFormat="1" ht="15" customHeight="1" x14ac:dyDescent="0.2">
      <c r="A9" s="568"/>
      <c r="B9" s="568"/>
      <c r="C9" s="938" t="s">
        <v>1287</v>
      </c>
      <c r="D9" s="938"/>
      <c r="E9" s="938"/>
      <c r="F9" s="938"/>
      <c r="G9" s="569"/>
      <c r="H9" s="569"/>
    </row>
    <row r="10" spans="1:38" ht="5.0999999999999996" customHeight="1" x14ac:dyDescent="0.2">
      <c r="A10" s="558"/>
      <c r="B10" s="558"/>
      <c r="C10" s="561"/>
      <c r="D10" s="564"/>
      <c r="E10" s="565"/>
      <c r="F10" s="565"/>
      <c r="G10" s="559"/>
      <c r="H10" s="559"/>
    </row>
    <row r="11" spans="1:38" ht="18" customHeight="1" x14ac:dyDescent="0.2">
      <c r="A11" s="558"/>
      <c r="B11" s="566"/>
      <c r="C11" s="945" t="s">
        <v>125</v>
      </c>
      <c r="D11" s="945"/>
      <c r="E11" s="60" t="s">
        <v>126</v>
      </c>
      <c r="F11" s="61" t="s">
        <v>127</v>
      </c>
      <c r="G11" s="570"/>
      <c r="H11" s="559"/>
    </row>
    <row r="12" spans="1:38" ht="15" customHeight="1" x14ac:dyDescent="0.2">
      <c r="A12" s="558"/>
      <c r="B12" s="566"/>
      <c r="C12" s="58" t="s">
        <v>124</v>
      </c>
      <c r="D12" s="84" t="s">
        <v>1528</v>
      </c>
      <c r="E12" s="59"/>
      <c r="F12" s="59"/>
      <c r="G12" s="567"/>
      <c r="H12" s="559"/>
    </row>
    <row r="13" spans="1:38" ht="18.75" customHeight="1" x14ac:dyDescent="0.2">
      <c r="A13" s="558"/>
      <c r="B13" s="566"/>
      <c r="C13" s="58" t="s">
        <v>128</v>
      </c>
      <c r="D13" s="84" t="s">
        <v>1529</v>
      </c>
      <c r="E13" s="59"/>
      <c r="F13" s="59"/>
      <c r="G13" s="567"/>
      <c r="H13" s="559"/>
    </row>
    <row r="14" spans="1:38" ht="23.25" customHeight="1" x14ac:dyDescent="0.2">
      <c r="A14" s="558"/>
      <c r="B14" s="566"/>
      <c r="C14" s="58" t="s">
        <v>129</v>
      </c>
      <c r="D14" s="84" t="s">
        <v>1530</v>
      </c>
      <c r="E14" s="59"/>
      <c r="F14" s="59"/>
      <c r="G14" s="567"/>
      <c r="H14" s="559"/>
    </row>
    <row r="15" spans="1:38" ht="18.95" customHeight="1" x14ac:dyDescent="0.2">
      <c r="A15" s="558"/>
      <c r="B15" s="566"/>
      <c r="C15" s="58" t="s">
        <v>130</v>
      </c>
      <c r="D15" s="84" t="s">
        <v>1531</v>
      </c>
      <c r="E15" s="59"/>
      <c r="F15" s="59"/>
      <c r="G15" s="567"/>
      <c r="H15" s="559"/>
    </row>
    <row r="16" spans="1:38" ht="18.95" customHeight="1" x14ac:dyDescent="0.2">
      <c r="A16" s="558"/>
      <c r="B16" s="566"/>
      <c r="C16" s="58" t="s">
        <v>131</v>
      </c>
      <c r="D16" s="84" t="s">
        <v>1532</v>
      </c>
      <c r="E16" s="59"/>
      <c r="F16" s="59"/>
      <c r="G16" s="567"/>
      <c r="H16" s="559"/>
    </row>
    <row r="17" spans="1:27" ht="12.75" customHeight="1" x14ac:dyDescent="0.2">
      <c r="A17" s="558"/>
      <c r="B17" s="566"/>
      <c r="C17" s="58" t="s">
        <v>132</v>
      </c>
      <c r="D17" s="84" t="s">
        <v>1533</v>
      </c>
      <c r="E17" s="59"/>
      <c r="F17" s="59"/>
      <c r="G17" s="567"/>
      <c r="H17" s="559"/>
    </row>
    <row r="18" spans="1:27" ht="16.5" customHeight="1" x14ac:dyDescent="0.2">
      <c r="A18" s="558"/>
      <c r="B18" s="566"/>
      <c r="C18" s="58" t="s">
        <v>133</v>
      </c>
      <c r="D18" s="84" t="s">
        <v>1534</v>
      </c>
      <c r="E18" s="59"/>
      <c r="F18" s="59"/>
      <c r="G18" s="567"/>
      <c r="H18" s="559"/>
    </row>
    <row r="19" spans="1:27" ht="18.95" customHeight="1" x14ac:dyDescent="0.2">
      <c r="A19" s="558"/>
      <c r="B19" s="566"/>
      <c r="C19" s="58" t="s">
        <v>134</v>
      </c>
      <c r="D19" s="84" t="s">
        <v>1535</v>
      </c>
      <c r="E19" s="59"/>
      <c r="F19" s="59"/>
      <c r="G19" s="567"/>
      <c r="H19" s="559"/>
    </row>
    <row r="20" spans="1:27" ht="15.75" customHeight="1" x14ac:dyDescent="0.2">
      <c r="A20" s="558"/>
      <c r="B20" s="566"/>
      <c r="C20" s="58" t="s">
        <v>135</v>
      </c>
      <c r="D20" s="84" t="s">
        <v>1536</v>
      </c>
      <c r="E20" s="59"/>
      <c r="F20" s="59"/>
      <c r="G20" s="567"/>
      <c r="H20" s="559"/>
    </row>
    <row r="21" spans="1:27" ht="18.95" customHeight="1" x14ac:dyDescent="0.2">
      <c r="A21" s="558"/>
      <c r="B21" s="566"/>
      <c r="C21" s="58" t="s">
        <v>136</v>
      </c>
      <c r="D21" s="84" t="s">
        <v>1537</v>
      </c>
      <c r="E21" s="59"/>
      <c r="F21" s="59"/>
      <c r="G21" s="567"/>
      <c r="H21" s="559"/>
    </row>
    <row r="22" spans="1:27" ht="18.95" customHeight="1" x14ac:dyDescent="0.2">
      <c r="A22" s="558"/>
      <c r="B22" s="566"/>
      <c r="C22" s="58" t="s">
        <v>1538</v>
      </c>
      <c r="D22" s="84" t="s">
        <v>1539</v>
      </c>
      <c r="E22" s="59"/>
      <c r="F22" s="59"/>
      <c r="G22" s="567"/>
      <c r="H22" s="559"/>
    </row>
    <row r="23" spans="1:27" ht="9.9499999999999993" customHeight="1" x14ac:dyDescent="0.2">
      <c r="A23" s="558"/>
      <c r="B23" s="566"/>
      <c r="C23" s="52"/>
      <c r="D23" s="53"/>
      <c r="E23" s="562"/>
      <c r="F23" s="562"/>
      <c r="G23" s="567"/>
      <c r="H23" s="559"/>
    </row>
    <row r="24" spans="1:27" ht="18" customHeight="1" x14ac:dyDescent="0.2">
      <c r="A24" s="558"/>
      <c r="B24" s="566"/>
      <c r="C24" s="945" t="s">
        <v>138</v>
      </c>
      <c r="D24" s="945"/>
      <c r="E24" s="60" t="s">
        <v>126</v>
      </c>
      <c r="F24" s="61" t="s">
        <v>127</v>
      </c>
      <c r="G24" s="567"/>
      <c r="H24" s="559"/>
    </row>
    <row r="25" spans="1:27" ht="14.1" customHeight="1" x14ac:dyDescent="0.2">
      <c r="A25" s="558"/>
      <c r="B25" s="566"/>
      <c r="C25" s="58" t="s">
        <v>124</v>
      </c>
      <c r="D25" s="84" t="s">
        <v>139</v>
      </c>
      <c r="E25" s="59"/>
      <c r="F25" s="59"/>
      <c r="G25" s="567"/>
      <c r="H25" s="559"/>
    </row>
    <row r="26" spans="1:27" ht="14.1" customHeight="1" x14ac:dyDescent="0.2">
      <c r="A26" s="558"/>
      <c r="B26" s="566"/>
      <c r="C26" s="58" t="s">
        <v>128</v>
      </c>
      <c r="D26" s="84" t="s">
        <v>1561</v>
      </c>
      <c r="E26" s="59"/>
      <c r="F26" s="59"/>
      <c r="G26" s="567"/>
      <c r="H26" s="559"/>
    </row>
    <row r="27" spans="1:27" ht="14.1" customHeight="1" x14ac:dyDescent="0.2">
      <c r="A27" s="558"/>
      <c r="B27" s="566"/>
      <c r="C27" s="58" t="s">
        <v>129</v>
      </c>
      <c r="D27" s="111" t="s">
        <v>1540</v>
      </c>
      <c r="E27" s="59"/>
      <c r="F27" s="59"/>
      <c r="G27" s="567"/>
      <c r="H27" s="559"/>
    </row>
    <row r="28" spans="1:27" ht="20.25" customHeight="1" x14ac:dyDescent="0.2">
      <c r="A28" s="558"/>
      <c r="B28" s="566"/>
      <c r="C28" s="58" t="s">
        <v>130</v>
      </c>
      <c r="D28" s="84" t="s">
        <v>140</v>
      </c>
      <c r="E28" s="59"/>
      <c r="F28" s="59"/>
      <c r="G28" s="567"/>
      <c r="H28" s="559"/>
      <c r="AA28" s="462" t="s">
        <v>75</v>
      </c>
    </row>
    <row r="29" spans="1:27" ht="14.1" customHeight="1" x14ac:dyDescent="0.2">
      <c r="A29" s="558"/>
      <c r="B29" s="566"/>
      <c r="C29" s="112" t="s">
        <v>131</v>
      </c>
      <c r="D29" s="111" t="s">
        <v>1541</v>
      </c>
      <c r="E29" s="59"/>
      <c r="F29" s="59"/>
      <c r="G29" s="567"/>
      <c r="H29" s="559"/>
    </row>
    <row r="30" spans="1:27" ht="14.1" customHeight="1" x14ac:dyDescent="0.2">
      <c r="A30" s="558"/>
      <c r="B30" s="566"/>
      <c r="C30" s="112" t="s">
        <v>132</v>
      </c>
      <c r="D30" s="111" t="s">
        <v>1542</v>
      </c>
      <c r="E30" s="59"/>
      <c r="F30" s="59"/>
      <c r="G30" s="567"/>
      <c r="H30" s="559"/>
    </row>
    <row r="31" spans="1:27" ht="18.75" customHeight="1" x14ac:dyDescent="0.2">
      <c r="A31" s="558"/>
      <c r="B31" s="566"/>
      <c r="C31" s="112" t="s">
        <v>133</v>
      </c>
      <c r="D31" s="111" t="s">
        <v>142</v>
      </c>
      <c r="E31" s="59"/>
      <c r="F31" s="59"/>
      <c r="G31" s="567"/>
      <c r="H31" s="559"/>
    </row>
    <row r="32" spans="1:27" ht="17.25" customHeight="1" x14ac:dyDescent="0.2">
      <c r="A32" s="558"/>
      <c r="B32" s="566"/>
      <c r="C32" s="112" t="s">
        <v>134</v>
      </c>
      <c r="D32" s="111" t="s">
        <v>141</v>
      </c>
      <c r="E32" s="59"/>
      <c r="F32" s="59"/>
      <c r="G32" s="567"/>
      <c r="H32" s="559"/>
    </row>
    <row r="33" spans="1:20" ht="12" customHeight="1" x14ac:dyDescent="0.2">
      <c r="A33" s="558"/>
      <c r="B33" s="566"/>
      <c r="C33" s="112" t="s">
        <v>135</v>
      </c>
      <c r="D33" s="111" t="s">
        <v>1543</v>
      </c>
      <c r="E33" s="59"/>
      <c r="F33" s="59"/>
      <c r="G33" s="567"/>
      <c r="H33" s="559"/>
    </row>
    <row r="34" spans="1:20" ht="18.95" customHeight="1" x14ac:dyDescent="0.2">
      <c r="A34" s="558"/>
      <c r="B34" s="566"/>
      <c r="C34" s="112" t="s">
        <v>136</v>
      </c>
      <c r="D34" s="111" t="s">
        <v>1544</v>
      </c>
      <c r="E34" s="59"/>
      <c r="F34" s="59"/>
      <c r="G34" s="567"/>
      <c r="H34" s="559"/>
    </row>
    <row r="35" spans="1:20" ht="18.95" customHeight="1" x14ac:dyDescent="0.2">
      <c r="A35" s="558"/>
      <c r="B35" s="566"/>
      <c r="C35" s="112" t="s">
        <v>137</v>
      </c>
      <c r="D35" s="111" t="s">
        <v>1545</v>
      </c>
      <c r="E35" s="59"/>
      <c r="F35" s="59"/>
      <c r="G35" s="567"/>
      <c r="H35" s="559"/>
    </row>
    <row r="36" spans="1:20" ht="18.95" customHeight="1" x14ac:dyDescent="0.2">
      <c r="A36" s="558"/>
      <c r="B36" s="566"/>
      <c r="C36" s="112" t="s">
        <v>1546</v>
      </c>
      <c r="D36" s="111" t="s">
        <v>1547</v>
      </c>
      <c r="E36" s="59"/>
      <c r="F36" s="59"/>
      <c r="G36" s="567"/>
      <c r="H36" s="559"/>
    </row>
    <row r="37" spans="1:20" ht="20.25" customHeight="1" x14ac:dyDescent="0.2">
      <c r="A37" s="558"/>
      <c r="B37" s="566"/>
      <c r="C37" s="112" t="s">
        <v>1548</v>
      </c>
      <c r="D37" s="111" t="s">
        <v>1549</v>
      </c>
      <c r="E37" s="59"/>
      <c r="F37" s="59"/>
      <c r="G37" s="567"/>
      <c r="H37" s="559"/>
    </row>
    <row r="38" spans="1:20" ht="26.25" customHeight="1" x14ac:dyDescent="0.2">
      <c r="A38" s="558"/>
      <c r="B38" s="566"/>
      <c r="C38" s="112" t="s">
        <v>1550</v>
      </c>
      <c r="D38" s="111" t="s">
        <v>143</v>
      </c>
      <c r="E38" s="59"/>
      <c r="F38" s="59"/>
      <c r="G38" s="567"/>
      <c r="H38" s="559"/>
      <c r="S38" s="462" t="s">
        <v>75</v>
      </c>
    </row>
    <row r="39" spans="1:20" ht="18.95" customHeight="1" x14ac:dyDescent="0.2">
      <c r="A39" s="558"/>
      <c r="B39" s="566"/>
      <c r="C39" s="112" t="s">
        <v>1551</v>
      </c>
      <c r="D39" s="111" t="s">
        <v>144</v>
      </c>
      <c r="E39" s="59"/>
      <c r="F39" s="59"/>
      <c r="G39" s="567"/>
      <c r="H39" s="559"/>
    </row>
    <row r="40" spans="1:20" s="575" customFormat="1" ht="30" customHeight="1" x14ac:dyDescent="0.2">
      <c r="A40" s="571"/>
      <c r="B40" s="62"/>
      <c r="C40" s="112" t="s">
        <v>1552</v>
      </c>
      <c r="D40" s="111" t="s">
        <v>1553</v>
      </c>
      <c r="E40" s="59"/>
      <c r="F40" s="59"/>
      <c r="G40" s="573"/>
      <c r="H40" s="574"/>
    </row>
    <row r="41" spans="1:20" s="575" customFormat="1" ht="4.5" customHeight="1" x14ac:dyDescent="0.2">
      <c r="A41" s="571"/>
      <c r="B41" s="572"/>
      <c r="C41" s="576"/>
      <c r="D41" s="577"/>
      <c r="E41" s="63"/>
      <c r="F41" s="578"/>
      <c r="G41" s="573"/>
      <c r="H41" s="574"/>
    </row>
    <row r="42" spans="1:20" s="575" customFormat="1" ht="15" customHeight="1" x14ac:dyDescent="0.2">
      <c r="A42" s="571"/>
      <c r="B42" s="572"/>
      <c r="C42" s="938" t="s">
        <v>1288</v>
      </c>
      <c r="D42" s="938"/>
      <c r="E42" s="938"/>
      <c r="F42" s="938"/>
      <c r="G42" s="573"/>
      <c r="H42" s="574"/>
    </row>
    <row r="43" spans="1:20" ht="5.0999999999999996" customHeight="1" x14ac:dyDescent="0.2">
      <c r="A43" s="558"/>
      <c r="B43" s="558"/>
      <c r="C43" s="56"/>
      <c r="D43" s="56"/>
      <c r="E43" s="57"/>
      <c r="F43" s="57"/>
      <c r="G43" s="559"/>
      <c r="H43" s="559"/>
    </row>
    <row r="44" spans="1:20" ht="20.100000000000001" customHeight="1" x14ac:dyDescent="0.2">
      <c r="A44" s="558"/>
      <c r="B44" s="558"/>
      <c r="C44" s="946" t="s">
        <v>145</v>
      </c>
      <c r="D44" s="946"/>
      <c r="E44" s="60" t="s">
        <v>126</v>
      </c>
      <c r="F44" s="61" t="s">
        <v>127</v>
      </c>
      <c r="G44" s="573"/>
      <c r="H44" s="559"/>
    </row>
    <row r="45" spans="1:20" ht="15" customHeight="1" x14ac:dyDescent="0.2">
      <c r="A45" s="558"/>
      <c r="B45" s="558"/>
      <c r="C45" s="64" t="s">
        <v>124</v>
      </c>
      <c r="D45" s="113" t="s">
        <v>1554</v>
      </c>
      <c r="E45" s="65"/>
      <c r="F45" s="65"/>
      <c r="G45" s="573"/>
      <c r="H45" s="559"/>
    </row>
    <row r="46" spans="1:20" ht="11.25" customHeight="1" x14ac:dyDescent="0.2">
      <c r="A46" s="558"/>
      <c r="B46" s="558"/>
      <c r="C46" s="64" t="s">
        <v>128</v>
      </c>
      <c r="D46" s="111" t="s">
        <v>1555</v>
      </c>
      <c r="E46" s="65"/>
      <c r="F46" s="65"/>
      <c r="G46" s="573"/>
      <c r="H46" s="559"/>
      <c r="T46" s="462" t="s">
        <v>75</v>
      </c>
    </row>
    <row r="47" spans="1:20" ht="12.75" customHeight="1" x14ac:dyDescent="0.2">
      <c r="A47" s="558"/>
      <c r="B47" s="558"/>
      <c r="C47" s="64" t="s">
        <v>129</v>
      </c>
      <c r="D47" s="113" t="s">
        <v>1556</v>
      </c>
      <c r="E47" s="65"/>
      <c r="F47" s="65"/>
      <c r="G47" s="573"/>
      <c r="H47" s="559"/>
      <c r="P47" s="462" t="s">
        <v>75</v>
      </c>
    </row>
    <row r="48" spans="1:20" ht="13.5" customHeight="1" x14ac:dyDescent="0.2">
      <c r="A48" s="558"/>
      <c r="B48" s="558"/>
      <c r="C48" s="64" t="s">
        <v>130</v>
      </c>
      <c r="D48" s="114" t="s">
        <v>1557</v>
      </c>
      <c r="E48" s="65"/>
      <c r="F48" s="65"/>
      <c r="G48" s="559"/>
      <c r="H48" s="559"/>
    </row>
    <row r="49" spans="1:9" ht="14.25" customHeight="1" x14ac:dyDescent="0.2">
      <c r="A49" s="558"/>
      <c r="B49" s="558"/>
      <c r="C49" s="64" t="s">
        <v>131</v>
      </c>
      <c r="D49" s="115" t="s">
        <v>1558</v>
      </c>
      <c r="E49" s="65"/>
      <c r="F49" s="65"/>
      <c r="G49" s="573"/>
      <c r="H49" s="559"/>
    </row>
    <row r="50" spans="1:9" ht="19.5" customHeight="1" x14ac:dyDescent="0.2">
      <c r="A50" s="558"/>
      <c r="B50" s="558"/>
      <c r="C50" s="64" t="s">
        <v>132</v>
      </c>
      <c r="D50" s="115" t="s">
        <v>1559</v>
      </c>
      <c r="E50" s="65"/>
      <c r="F50" s="65"/>
      <c r="G50" s="559"/>
      <c r="H50" s="559"/>
    </row>
    <row r="51" spans="1:9" ht="15" customHeight="1" x14ac:dyDescent="0.2">
      <c r="A51" s="558"/>
      <c r="B51" s="566"/>
      <c r="C51" s="58" t="s">
        <v>133</v>
      </c>
      <c r="D51" s="84" t="s">
        <v>1560</v>
      </c>
      <c r="E51" s="59"/>
      <c r="F51" s="59"/>
      <c r="G51" s="567"/>
      <c r="H51" s="559"/>
    </row>
    <row r="52" spans="1:9" ht="18.95" customHeight="1" x14ac:dyDescent="0.2">
      <c r="A52" s="562"/>
      <c r="B52" s="579"/>
      <c r="C52" s="580"/>
      <c r="D52" s="581"/>
      <c r="E52" s="582"/>
      <c r="F52" s="582"/>
      <c r="G52" s="583"/>
      <c r="H52" s="582"/>
      <c r="I52" s="497"/>
    </row>
    <row r="53" spans="1:9" ht="18.95" customHeight="1" x14ac:dyDescent="0.2">
      <c r="A53" s="562"/>
      <c r="B53" s="584"/>
      <c r="C53" s="585"/>
      <c r="D53" s="586"/>
      <c r="E53" s="497"/>
      <c r="F53" s="497"/>
      <c r="G53" s="497"/>
      <c r="H53" s="562"/>
      <c r="I53" s="497"/>
    </row>
    <row r="54" spans="1:9" ht="18.95" customHeight="1" x14ac:dyDescent="0.2">
      <c r="A54" s="562"/>
      <c r="B54" s="584"/>
      <c r="C54" s="585"/>
      <c r="D54" s="586"/>
      <c r="E54" s="497"/>
      <c r="F54" s="497"/>
      <c r="G54" s="497"/>
      <c r="H54" s="562"/>
      <c r="I54" s="497"/>
    </row>
    <row r="55" spans="1:9" ht="18.95" customHeight="1" x14ac:dyDescent="0.2">
      <c r="A55" s="562"/>
      <c r="B55" s="584"/>
      <c r="C55" s="585"/>
      <c r="D55" s="586"/>
      <c r="E55" s="497"/>
      <c r="F55" s="497"/>
      <c r="G55" s="497"/>
      <c r="H55" s="562"/>
      <c r="I55" s="497"/>
    </row>
    <row r="56" spans="1:9" ht="18.95" customHeight="1" x14ac:dyDescent="0.2">
      <c r="A56" s="562"/>
      <c r="B56" s="584"/>
      <c r="C56" s="585"/>
      <c r="D56" s="586"/>
      <c r="E56" s="497"/>
      <c r="F56" s="497"/>
      <c r="G56" s="497"/>
      <c r="H56" s="562"/>
      <c r="I56" s="497"/>
    </row>
    <row r="57" spans="1:9" ht="18.95" customHeight="1" x14ac:dyDescent="0.2">
      <c r="A57" s="562"/>
      <c r="B57" s="584"/>
      <c r="C57" s="585"/>
      <c r="D57" s="586"/>
      <c r="E57" s="497"/>
      <c r="F57" s="497"/>
      <c r="G57" s="497"/>
      <c r="H57" s="562"/>
      <c r="I57" s="497"/>
    </row>
    <row r="58" spans="1:9" ht="18.95" customHeight="1" x14ac:dyDescent="0.2">
      <c r="A58" s="562"/>
      <c r="B58" s="584"/>
      <c r="C58" s="585"/>
      <c r="D58" s="586"/>
      <c r="E58" s="497"/>
      <c r="F58" s="497"/>
      <c r="G58" s="497"/>
      <c r="H58" s="562"/>
      <c r="I58" s="497"/>
    </row>
    <row r="59" spans="1:9" ht="18.95" customHeight="1" x14ac:dyDescent="0.2">
      <c r="A59" s="562"/>
      <c r="B59" s="584"/>
      <c r="C59" s="585"/>
      <c r="D59" s="586"/>
      <c r="E59" s="497"/>
      <c r="F59" s="497"/>
      <c r="G59" s="497"/>
      <c r="H59" s="562"/>
      <c r="I59" s="497"/>
    </row>
    <row r="60" spans="1:9" ht="18.95" customHeight="1" x14ac:dyDescent="0.2">
      <c r="A60" s="562"/>
      <c r="B60" s="584"/>
      <c r="C60" s="585"/>
      <c r="D60" s="586"/>
      <c r="E60" s="497"/>
      <c r="F60" s="497"/>
      <c r="G60" s="497"/>
      <c r="H60" s="562"/>
      <c r="I60" s="497"/>
    </row>
    <row r="61" spans="1:9" ht="9.9499999999999993" customHeight="1" x14ac:dyDescent="0.2">
      <c r="A61" s="562"/>
      <c r="B61" s="584"/>
      <c r="C61" s="585"/>
      <c r="D61" s="586"/>
      <c r="E61" s="497"/>
      <c r="F61" s="497"/>
      <c r="G61" s="497"/>
      <c r="H61" s="562"/>
      <c r="I61" s="497"/>
    </row>
    <row r="62" spans="1:9" ht="20.100000000000001" customHeight="1" x14ac:dyDescent="0.2">
      <c r="A62" s="497"/>
      <c r="B62" s="497"/>
      <c r="C62" s="585"/>
      <c r="D62" s="586"/>
      <c r="E62" s="497"/>
      <c r="F62" s="497"/>
      <c r="G62" s="497"/>
      <c r="H62" s="497"/>
      <c r="I62" s="497"/>
    </row>
  </sheetData>
  <mergeCells count="9">
    <mergeCell ref="C24:D24"/>
    <mergeCell ref="C42:F42"/>
    <mergeCell ref="C44:D44"/>
    <mergeCell ref="A1:H1"/>
    <mergeCell ref="B3:G3"/>
    <mergeCell ref="C5:F5"/>
    <mergeCell ref="C9:F9"/>
    <mergeCell ref="C11:D11"/>
    <mergeCell ref="D7:E7"/>
  </mergeCells>
  <dataValidations count="2">
    <dataValidation type="list" allowBlank="1" showErrorMessage="1" sqref="E41" xr:uid="{00000000-0002-0000-0B00-000000000000}">
      <formula1>#REF!</formula1>
      <formula2>0</formula2>
    </dataValidation>
    <dataValidation type="list" allowBlank="1" showErrorMessage="1" sqref="F7 E25:F40 E12:F22 E45:F51" xr:uid="{00000000-0002-0000-0B00-000001000000}">
      <formula1>#REF!</formula1>
      <formula2>0</formula2>
    </dataValidation>
  </dataValidations>
  <printOptions horizontalCentered="1"/>
  <pageMargins left="0.19685039370078741" right="0.19685039370078741" top="0.78740157480314965" bottom="0.51181102362204722" header="0.51181102362204722" footer="0.51181102362204722"/>
  <pageSetup paperSize="9" scale="95" firstPageNumber="0" orientation="portrait" horizontalDpi="300" verticalDpi="300" r:id="rId1"/>
  <headerFooter alignWithMargins="0">
    <oddFooter>&amp;R&amp;P 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3">
    <pageSetUpPr fitToPage="1"/>
  </sheetPr>
  <dimension ref="A1:Y44"/>
  <sheetViews>
    <sheetView showGridLines="0" zoomScaleNormal="100" zoomScaleSheetLayoutView="120" workbookViewId="0">
      <selection activeCell="AG21" sqref="AG21"/>
    </sheetView>
  </sheetViews>
  <sheetFormatPr defaultColWidth="2.7109375" defaultRowHeight="20.100000000000001" customHeight="1" x14ac:dyDescent="0.2"/>
  <cols>
    <col min="1" max="2" width="1.7109375" style="462" customWidth="1"/>
    <col min="3" max="3" width="3" style="598" customWidth="1"/>
    <col min="4" max="4" width="76.7109375" style="462" customWidth="1"/>
    <col min="5" max="5" width="7" style="462" customWidth="1"/>
    <col min="6" max="6" width="5.7109375" style="462" customWidth="1"/>
    <col min="7" max="8" width="1.7109375" style="462" customWidth="1"/>
    <col min="9" max="16384" width="2.7109375" style="462"/>
  </cols>
  <sheetData>
    <row r="1" spans="1:24" s="451" customFormat="1" ht="20.100000000000001" customHeight="1" x14ac:dyDescent="0.2">
      <c r="A1" s="950" t="s">
        <v>1570</v>
      </c>
      <c r="B1" s="950"/>
      <c r="C1" s="950"/>
      <c r="D1" s="950"/>
      <c r="E1" s="950"/>
      <c r="F1" s="950"/>
      <c r="G1" s="950"/>
      <c r="H1" s="950"/>
    </row>
    <row r="2" spans="1:24" ht="3.75" customHeight="1" x14ac:dyDescent="0.2">
      <c r="A2" s="558"/>
      <c r="B2" s="562"/>
      <c r="C2" s="589"/>
      <c r="D2" s="562"/>
      <c r="E2" s="562"/>
      <c r="F2" s="562"/>
      <c r="G2" s="562"/>
      <c r="H2" s="559"/>
    </row>
    <row r="3" spans="1:24" ht="20.100000000000001" customHeight="1" x14ac:dyDescent="0.2">
      <c r="A3" s="558"/>
      <c r="B3" s="950" t="s">
        <v>1289</v>
      </c>
      <c r="C3" s="950"/>
      <c r="D3" s="950"/>
      <c r="E3" s="950"/>
      <c r="F3" s="950"/>
      <c r="G3" s="950"/>
      <c r="H3" s="559"/>
    </row>
    <row r="4" spans="1:24" ht="5.25" customHeight="1" x14ac:dyDescent="0.2">
      <c r="A4" s="558"/>
      <c r="B4" s="560"/>
      <c r="C4" s="590"/>
      <c r="D4" s="591"/>
      <c r="E4" s="565"/>
      <c r="F4" s="565"/>
      <c r="G4" s="563"/>
      <c r="H4" s="559"/>
      <c r="K4" s="592"/>
    </row>
    <row r="5" spans="1:24" ht="22.5" customHeight="1" x14ac:dyDescent="0.2">
      <c r="A5" s="558"/>
      <c r="B5" s="566"/>
      <c r="C5" s="951" t="s">
        <v>146</v>
      </c>
      <c r="D5" s="951"/>
      <c r="E5" s="66" t="s">
        <v>147</v>
      </c>
      <c r="F5" s="61" t="s">
        <v>127</v>
      </c>
      <c r="G5" s="570"/>
      <c r="H5" s="559"/>
      <c r="K5" s="592"/>
    </row>
    <row r="6" spans="1:24" ht="15" customHeight="1" x14ac:dyDescent="0.2">
      <c r="A6" s="558"/>
      <c r="B6" s="566"/>
      <c r="C6" s="67">
        <v>1</v>
      </c>
      <c r="D6" s="68" t="s">
        <v>148</v>
      </c>
      <c r="E6" s="69"/>
      <c r="F6" s="593"/>
      <c r="G6" s="567"/>
      <c r="H6" s="559"/>
      <c r="K6" s="592"/>
    </row>
    <row r="7" spans="1:24" ht="15" customHeight="1" x14ac:dyDescent="0.2">
      <c r="A7" s="558"/>
      <c r="B7" s="566"/>
      <c r="C7" s="70">
        <f t="shared" ref="C7:C32" si="0">+C6+1</f>
        <v>2</v>
      </c>
      <c r="D7" s="71" t="s">
        <v>149</v>
      </c>
      <c r="E7" s="69"/>
      <c r="F7" s="593"/>
      <c r="G7" s="567"/>
      <c r="H7" s="559"/>
      <c r="K7" s="592"/>
      <c r="R7" s="462" t="s">
        <v>75</v>
      </c>
    </row>
    <row r="8" spans="1:24" ht="18.75" customHeight="1" x14ac:dyDescent="0.2">
      <c r="A8" s="558"/>
      <c r="B8" s="566"/>
      <c r="C8" s="70">
        <f t="shared" si="0"/>
        <v>3</v>
      </c>
      <c r="D8" s="117" t="s">
        <v>1571</v>
      </c>
      <c r="E8" s="69"/>
      <c r="F8" s="593"/>
      <c r="G8" s="567"/>
      <c r="H8" s="559"/>
      <c r="K8" s="592"/>
    </row>
    <row r="9" spans="1:24" ht="15" customHeight="1" x14ac:dyDescent="0.2">
      <c r="A9" s="558"/>
      <c r="B9" s="566"/>
      <c r="C9" s="70">
        <f t="shared" si="0"/>
        <v>4</v>
      </c>
      <c r="D9" s="117" t="s">
        <v>1572</v>
      </c>
      <c r="E9" s="69"/>
      <c r="F9" s="593"/>
      <c r="G9" s="567"/>
      <c r="H9" s="559"/>
      <c r="K9" s="592"/>
    </row>
    <row r="10" spans="1:24" ht="17.25" customHeight="1" x14ac:dyDescent="0.2">
      <c r="A10" s="558"/>
      <c r="B10" s="566"/>
      <c r="C10" s="70">
        <f t="shared" si="0"/>
        <v>5</v>
      </c>
      <c r="D10" s="71" t="s">
        <v>150</v>
      </c>
      <c r="E10" s="69"/>
      <c r="F10" s="593"/>
      <c r="G10" s="567"/>
      <c r="H10" s="559"/>
      <c r="K10" s="592"/>
    </row>
    <row r="11" spans="1:24" ht="26.25" customHeight="1" x14ac:dyDescent="0.2">
      <c r="A11" s="558"/>
      <c r="B11" s="566"/>
      <c r="C11" s="70">
        <v>6</v>
      </c>
      <c r="D11" s="117" t="s">
        <v>1585</v>
      </c>
      <c r="E11" s="69"/>
      <c r="F11" s="593"/>
      <c r="G11" s="567"/>
      <c r="H11" s="559"/>
      <c r="K11" s="592"/>
    </row>
    <row r="12" spans="1:24" ht="33" customHeight="1" x14ac:dyDescent="0.2">
      <c r="A12" s="558"/>
      <c r="B12" s="566"/>
      <c r="C12" s="70">
        <v>7</v>
      </c>
      <c r="D12" s="118" t="s">
        <v>151</v>
      </c>
      <c r="E12" s="69"/>
      <c r="F12" s="593"/>
      <c r="G12" s="567"/>
      <c r="H12" s="559"/>
      <c r="K12" s="592"/>
      <c r="S12" s="462" t="s">
        <v>75</v>
      </c>
      <c r="U12" s="462" t="s">
        <v>75</v>
      </c>
      <c r="X12" s="462" t="s">
        <v>75</v>
      </c>
    </row>
    <row r="13" spans="1:24" ht="17.25" customHeight="1" x14ac:dyDescent="0.2">
      <c r="A13" s="558"/>
      <c r="B13" s="566"/>
      <c r="C13" s="70">
        <f t="shared" si="0"/>
        <v>8</v>
      </c>
      <c r="D13" s="71" t="s">
        <v>1426</v>
      </c>
      <c r="E13" s="69"/>
      <c r="F13" s="593"/>
      <c r="G13" s="567"/>
      <c r="H13" s="559"/>
      <c r="K13" s="592"/>
    </row>
    <row r="14" spans="1:24" ht="17.25" customHeight="1" x14ac:dyDescent="0.2">
      <c r="A14" s="558"/>
      <c r="B14" s="566"/>
      <c r="C14" s="70">
        <f t="shared" si="0"/>
        <v>9</v>
      </c>
      <c r="D14" s="71" t="s">
        <v>1425</v>
      </c>
      <c r="E14" s="69"/>
      <c r="F14" s="593"/>
      <c r="G14" s="567"/>
      <c r="H14" s="559"/>
      <c r="K14" s="592"/>
    </row>
    <row r="15" spans="1:24" ht="17.25" customHeight="1" x14ac:dyDescent="0.2">
      <c r="A15" s="558"/>
      <c r="B15" s="566"/>
      <c r="C15" s="70">
        <f t="shared" si="0"/>
        <v>10</v>
      </c>
      <c r="D15" s="71" t="s">
        <v>1428</v>
      </c>
      <c r="E15" s="69"/>
      <c r="F15" s="593"/>
      <c r="G15" s="567"/>
      <c r="H15" s="559"/>
      <c r="K15" s="592"/>
      <c r="W15" s="462" t="s">
        <v>75</v>
      </c>
    </row>
    <row r="16" spans="1:24" ht="17.25" customHeight="1" x14ac:dyDescent="0.2">
      <c r="A16" s="558"/>
      <c r="B16" s="566"/>
      <c r="C16" s="70">
        <f t="shared" si="0"/>
        <v>11</v>
      </c>
      <c r="D16" s="71" t="s">
        <v>1427</v>
      </c>
      <c r="E16" s="69"/>
      <c r="F16" s="593"/>
      <c r="G16" s="567"/>
      <c r="H16" s="559"/>
      <c r="K16" s="592"/>
    </row>
    <row r="17" spans="1:25" ht="17.25" customHeight="1" x14ac:dyDescent="0.2">
      <c r="A17" s="558"/>
      <c r="B17" s="566"/>
      <c r="C17" s="70">
        <v>12</v>
      </c>
      <c r="D17" s="72" t="s">
        <v>152</v>
      </c>
      <c r="E17" s="69"/>
      <c r="F17" s="69"/>
      <c r="G17" s="567"/>
      <c r="H17" s="559"/>
      <c r="K17" s="592"/>
      <c r="L17" s="592"/>
    </row>
    <row r="18" spans="1:25" ht="17.25" customHeight="1" x14ac:dyDescent="0.2">
      <c r="A18" s="558"/>
      <c r="B18" s="566"/>
      <c r="C18" s="70">
        <v>13</v>
      </c>
      <c r="D18" s="966" t="s">
        <v>1588</v>
      </c>
      <c r="E18" s="69"/>
      <c r="F18" s="69"/>
      <c r="G18" s="567"/>
      <c r="H18" s="559"/>
      <c r="K18" s="592"/>
      <c r="L18" s="592"/>
    </row>
    <row r="19" spans="1:25" ht="17.25" customHeight="1" x14ac:dyDescent="0.2">
      <c r="A19" s="558"/>
      <c r="B19" s="566"/>
      <c r="C19" s="70">
        <f t="shared" si="0"/>
        <v>14</v>
      </c>
      <c r="D19" s="965" t="s">
        <v>153</v>
      </c>
      <c r="E19" s="69"/>
      <c r="F19" s="593"/>
      <c r="G19" s="567"/>
      <c r="H19" s="559"/>
      <c r="K19" s="592"/>
    </row>
    <row r="20" spans="1:25" ht="15" customHeight="1" x14ac:dyDescent="0.2">
      <c r="A20" s="558"/>
      <c r="B20" s="566"/>
      <c r="C20" s="70">
        <f t="shared" si="0"/>
        <v>15</v>
      </c>
      <c r="D20" s="117" t="s">
        <v>1573</v>
      </c>
      <c r="E20" s="69"/>
      <c r="F20" s="593"/>
      <c r="G20" s="567"/>
      <c r="H20" s="559"/>
      <c r="K20" s="592"/>
      <c r="R20" s="462" t="s">
        <v>75</v>
      </c>
    </row>
    <row r="21" spans="1:25" ht="23.25" customHeight="1" x14ac:dyDescent="0.2">
      <c r="A21" s="558"/>
      <c r="B21" s="566"/>
      <c r="C21" s="70">
        <v>16</v>
      </c>
      <c r="D21" s="71" t="s">
        <v>1574</v>
      </c>
      <c r="E21" s="69"/>
      <c r="F21" s="69"/>
      <c r="G21" s="567"/>
      <c r="H21" s="559"/>
      <c r="U21" s="462" t="s">
        <v>75</v>
      </c>
    </row>
    <row r="22" spans="1:25" ht="22.5" customHeight="1" x14ac:dyDescent="0.2">
      <c r="A22" s="558"/>
      <c r="B22" s="566"/>
      <c r="C22" s="70">
        <f t="shared" si="0"/>
        <v>17</v>
      </c>
      <c r="D22" s="71" t="s">
        <v>1575</v>
      </c>
      <c r="E22" s="69"/>
      <c r="F22" s="69"/>
      <c r="G22" s="567"/>
      <c r="H22" s="559"/>
      <c r="K22" s="592"/>
      <c r="Q22" s="462" t="s">
        <v>75</v>
      </c>
    </row>
    <row r="23" spans="1:25" ht="24.75" customHeight="1" x14ac:dyDescent="0.2">
      <c r="A23" s="558"/>
      <c r="B23" s="566"/>
      <c r="C23" s="70">
        <f t="shared" si="0"/>
        <v>18</v>
      </c>
      <c r="D23" s="117" t="s">
        <v>1579</v>
      </c>
      <c r="E23" s="69"/>
      <c r="F23" s="69"/>
      <c r="G23" s="567"/>
      <c r="H23" s="559"/>
      <c r="K23" s="592"/>
    </row>
    <row r="24" spans="1:25" ht="18" customHeight="1" x14ac:dyDescent="0.2">
      <c r="A24" s="558"/>
      <c r="B24" s="566"/>
      <c r="C24" s="70">
        <v>19</v>
      </c>
      <c r="D24" s="71" t="s">
        <v>1587</v>
      </c>
      <c r="E24" s="69"/>
      <c r="F24" s="69"/>
      <c r="G24" s="567"/>
      <c r="H24" s="559"/>
      <c r="K24" s="592"/>
      <c r="P24" s="462" t="s">
        <v>75</v>
      </c>
    </row>
    <row r="25" spans="1:25" ht="16.5" customHeight="1" x14ac:dyDescent="0.2">
      <c r="A25" s="558"/>
      <c r="B25" s="566"/>
      <c r="C25" s="70">
        <f t="shared" si="0"/>
        <v>20</v>
      </c>
      <c r="D25" s="71" t="s">
        <v>1578</v>
      </c>
      <c r="E25" s="69"/>
      <c r="F25" s="69"/>
      <c r="G25" s="567"/>
      <c r="H25" s="559"/>
      <c r="I25" s="462" t="s">
        <v>75</v>
      </c>
      <c r="K25" s="592"/>
      <c r="P25" s="462" t="s">
        <v>75</v>
      </c>
      <c r="U25" s="462" t="s">
        <v>75</v>
      </c>
    </row>
    <row r="26" spans="1:25" ht="21" customHeight="1" x14ac:dyDescent="0.2">
      <c r="A26" s="558"/>
      <c r="B26" s="566"/>
      <c r="C26" s="70">
        <f t="shared" si="0"/>
        <v>21</v>
      </c>
      <c r="D26" s="71" t="s">
        <v>1576</v>
      </c>
      <c r="E26" s="69"/>
      <c r="F26" s="69"/>
      <c r="G26" s="567"/>
      <c r="H26" s="559"/>
      <c r="K26" s="592"/>
      <c r="V26" s="462" t="s">
        <v>75</v>
      </c>
    </row>
    <row r="27" spans="1:25" ht="24.75" customHeight="1" x14ac:dyDescent="0.2">
      <c r="A27" s="558"/>
      <c r="B27" s="566"/>
      <c r="C27" s="70">
        <v>22</v>
      </c>
      <c r="D27" s="71" t="s">
        <v>1580</v>
      </c>
      <c r="E27" s="69"/>
      <c r="F27" s="69"/>
      <c r="G27" s="567"/>
      <c r="H27" s="559"/>
    </row>
    <row r="28" spans="1:25" ht="23.25" customHeight="1" x14ac:dyDescent="0.2">
      <c r="A28" s="558"/>
      <c r="B28" s="566"/>
      <c r="C28" s="70">
        <v>23</v>
      </c>
      <c r="D28" s="71" t="s">
        <v>1581</v>
      </c>
      <c r="E28" s="69"/>
      <c r="F28" s="69"/>
      <c r="G28" s="567"/>
      <c r="H28" s="559"/>
      <c r="K28" s="592"/>
      <c r="L28" s="592"/>
    </row>
    <row r="29" spans="1:25" ht="23.25" customHeight="1" x14ac:dyDescent="0.2">
      <c r="A29" s="558"/>
      <c r="B29" s="566"/>
      <c r="C29" s="70">
        <v>24</v>
      </c>
      <c r="D29" s="71" t="s">
        <v>1582</v>
      </c>
      <c r="E29" s="69"/>
      <c r="F29" s="69"/>
      <c r="G29" s="567"/>
      <c r="H29" s="559"/>
      <c r="K29" s="592"/>
    </row>
    <row r="30" spans="1:25" ht="17.25" customHeight="1" x14ac:dyDescent="0.2">
      <c r="A30" s="558"/>
      <c r="B30" s="566"/>
      <c r="C30" s="70">
        <v>25</v>
      </c>
      <c r="D30" s="71" t="s">
        <v>1577</v>
      </c>
      <c r="E30" s="69"/>
      <c r="F30" s="593"/>
      <c r="G30" s="567"/>
      <c r="H30" s="559"/>
      <c r="K30" s="592"/>
      <c r="L30" s="592"/>
    </row>
    <row r="31" spans="1:25" ht="15" customHeight="1" x14ac:dyDescent="0.2">
      <c r="A31" s="558"/>
      <c r="B31" s="566"/>
      <c r="C31" s="70">
        <f t="shared" si="0"/>
        <v>26</v>
      </c>
      <c r="D31" s="71" t="s">
        <v>1583</v>
      </c>
      <c r="E31" s="69"/>
      <c r="F31" s="593"/>
      <c r="G31" s="567"/>
      <c r="H31" s="559"/>
      <c r="K31" s="592"/>
    </row>
    <row r="32" spans="1:25" ht="18.75" customHeight="1" x14ac:dyDescent="0.2">
      <c r="A32" s="558"/>
      <c r="B32" s="566"/>
      <c r="C32" s="70">
        <f t="shared" si="0"/>
        <v>27</v>
      </c>
      <c r="D32" s="71" t="s">
        <v>1584</v>
      </c>
      <c r="E32" s="69"/>
      <c r="F32" s="69"/>
      <c r="G32" s="567"/>
      <c r="H32" s="559"/>
      <c r="K32" s="592"/>
      <c r="W32" s="462" t="s">
        <v>75</v>
      </c>
      <c r="Y32" s="462" t="s">
        <v>75</v>
      </c>
    </row>
    <row r="33" spans="1:11" ht="9.9499999999999993" customHeight="1" x14ac:dyDescent="0.2">
      <c r="A33" s="594"/>
      <c r="B33" s="595"/>
      <c r="C33" s="596"/>
      <c r="D33" s="596"/>
      <c r="E33" s="596"/>
      <c r="F33" s="596"/>
      <c r="G33" s="595"/>
      <c r="H33" s="594"/>
      <c r="K33" s="592"/>
    </row>
    <row r="34" spans="1:11" ht="9.9499999999999993" customHeight="1" x14ac:dyDescent="0.2">
      <c r="A34" s="502"/>
      <c r="B34" s="503"/>
      <c r="C34" s="597"/>
      <c r="D34" s="503"/>
      <c r="E34" s="503"/>
      <c r="F34" s="503"/>
      <c r="G34" s="503"/>
      <c r="H34" s="540"/>
      <c r="K34" s="592"/>
    </row>
    <row r="35" spans="1:11" ht="20.100000000000001" customHeight="1" x14ac:dyDescent="0.2">
      <c r="K35" s="592"/>
    </row>
    <row r="36" spans="1:11" ht="20.100000000000001" customHeight="1" x14ac:dyDescent="0.2">
      <c r="K36" s="592"/>
    </row>
    <row r="44" spans="1:11" ht="20.100000000000001" customHeight="1" x14ac:dyDescent="0.2">
      <c r="K44" s="599"/>
    </row>
  </sheetData>
  <mergeCells count="3">
    <mergeCell ref="A1:H1"/>
    <mergeCell ref="B3:G3"/>
    <mergeCell ref="C5:D5"/>
  </mergeCells>
  <dataValidations disablePrompts="1" count="2">
    <dataValidation type="list" allowBlank="1" showErrorMessage="1" sqref="E13:F16" xr:uid="{00000000-0002-0000-0C00-000000000000}">
      <formula1>#REF!</formula1>
      <formula2>0</formula2>
    </dataValidation>
    <dataValidation type="list" allowBlank="1" showErrorMessage="1" sqref="E17:F32 E6:F12" xr:uid="{00000000-0002-0000-0C00-000001000000}">
      <formula1>#REF!</formula1>
      <formula2>0</formula2>
    </dataValidation>
  </dataValidations>
  <printOptions horizontalCentered="1"/>
  <pageMargins left="0.19652777777777777" right="0.19652777777777777" top="0.39374999999999999" bottom="0.51180555555555551" header="0.51180555555555551" footer="0.51180555555555551"/>
  <pageSetup paperSize="9" firstPageNumber="0" orientation="portrait" r:id="rId1"/>
  <headerFooter alignWithMargins="0">
    <oddFooter>&amp;R&amp;P 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4">
    <tabColor indexed="23"/>
  </sheetPr>
  <dimension ref="A1:A1118"/>
  <sheetViews>
    <sheetView showGridLines="0" zoomScale="70" zoomScaleNormal="70" zoomScaleSheetLayoutView="100" workbookViewId="0">
      <selection activeCell="B1117" sqref="B1117"/>
    </sheetView>
  </sheetViews>
  <sheetFormatPr defaultColWidth="64.42578125" defaultRowHeight="8.25" x14ac:dyDescent="0.15"/>
  <cols>
    <col min="1" max="1" width="71.5703125" style="73" customWidth="1"/>
    <col min="2" max="16384" width="64.42578125" style="73"/>
  </cols>
  <sheetData>
    <row r="1" spans="1:1" x14ac:dyDescent="0.15">
      <c r="A1" s="74" t="s">
        <v>154</v>
      </c>
    </row>
    <row r="2" spans="1:1" x14ac:dyDescent="0.15">
      <c r="A2" s="75" t="s">
        <v>155</v>
      </c>
    </row>
    <row r="3" spans="1:1" x14ac:dyDescent="0.15">
      <c r="A3" s="75" t="s">
        <v>156</v>
      </c>
    </row>
    <row r="4" spans="1:1" x14ac:dyDescent="0.15">
      <c r="A4" s="75" t="s">
        <v>157</v>
      </c>
    </row>
    <row r="5" spans="1:1" x14ac:dyDescent="0.15">
      <c r="A5" s="75" t="s">
        <v>158</v>
      </c>
    </row>
    <row r="6" spans="1:1" x14ac:dyDescent="0.15">
      <c r="A6" s="75" t="s">
        <v>159</v>
      </c>
    </row>
    <row r="7" spans="1:1" x14ac:dyDescent="0.15">
      <c r="A7" s="75" t="s">
        <v>160</v>
      </c>
    </row>
    <row r="8" spans="1:1" x14ac:dyDescent="0.15">
      <c r="A8" s="75" t="s">
        <v>161</v>
      </c>
    </row>
    <row r="9" spans="1:1" x14ac:dyDescent="0.15">
      <c r="A9" s="75" t="s">
        <v>162</v>
      </c>
    </row>
    <row r="10" spans="1:1" x14ac:dyDescent="0.15">
      <c r="A10" s="75" t="s">
        <v>163</v>
      </c>
    </row>
    <row r="11" spans="1:1" x14ac:dyDescent="0.15">
      <c r="A11" s="75" t="s">
        <v>164</v>
      </c>
    </row>
    <row r="12" spans="1:1" x14ac:dyDescent="0.15">
      <c r="A12" s="75" t="s">
        <v>165</v>
      </c>
    </row>
    <row r="13" spans="1:1" x14ac:dyDescent="0.15">
      <c r="A13" s="75" t="s">
        <v>166</v>
      </c>
    </row>
    <row r="14" spans="1:1" x14ac:dyDescent="0.15">
      <c r="A14" s="75" t="s">
        <v>167</v>
      </c>
    </row>
    <row r="15" spans="1:1" x14ac:dyDescent="0.15">
      <c r="A15" s="75" t="s">
        <v>168</v>
      </c>
    </row>
    <row r="16" spans="1:1" x14ac:dyDescent="0.15">
      <c r="A16" s="75" t="s">
        <v>169</v>
      </c>
    </row>
    <row r="17" spans="1:1" x14ac:dyDescent="0.15">
      <c r="A17" s="75" t="s">
        <v>170</v>
      </c>
    </row>
    <row r="18" spans="1:1" x14ac:dyDescent="0.15">
      <c r="A18" s="75" t="s">
        <v>171</v>
      </c>
    </row>
    <row r="19" spans="1:1" x14ac:dyDescent="0.15">
      <c r="A19" s="75" t="s">
        <v>172</v>
      </c>
    </row>
    <row r="20" spans="1:1" x14ac:dyDescent="0.15">
      <c r="A20" s="75" t="s">
        <v>173</v>
      </c>
    </row>
    <row r="21" spans="1:1" x14ac:dyDescent="0.15">
      <c r="A21" s="75" t="s">
        <v>174</v>
      </c>
    </row>
    <row r="22" spans="1:1" x14ac:dyDescent="0.15">
      <c r="A22" s="75" t="s">
        <v>175</v>
      </c>
    </row>
    <row r="23" spans="1:1" x14ac:dyDescent="0.15">
      <c r="A23" s="75" t="s">
        <v>176</v>
      </c>
    </row>
    <row r="24" spans="1:1" x14ac:dyDescent="0.15">
      <c r="A24" s="75" t="s">
        <v>177</v>
      </c>
    </row>
    <row r="25" spans="1:1" x14ac:dyDescent="0.15">
      <c r="A25" s="75" t="s">
        <v>178</v>
      </c>
    </row>
    <row r="26" spans="1:1" x14ac:dyDescent="0.15">
      <c r="A26" s="75" t="s">
        <v>179</v>
      </c>
    </row>
    <row r="27" spans="1:1" x14ac:dyDescent="0.15">
      <c r="A27" s="75" t="s">
        <v>180</v>
      </c>
    </row>
    <row r="28" spans="1:1" x14ac:dyDescent="0.15">
      <c r="A28" s="75" t="s">
        <v>181</v>
      </c>
    </row>
    <row r="29" spans="1:1" x14ac:dyDescent="0.15">
      <c r="A29" s="75" t="s">
        <v>182</v>
      </c>
    </row>
    <row r="30" spans="1:1" x14ac:dyDescent="0.15">
      <c r="A30" s="75" t="s">
        <v>183</v>
      </c>
    </row>
    <row r="31" spans="1:1" x14ac:dyDescent="0.15">
      <c r="A31" s="75" t="s">
        <v>184</v>
      </c>
    </row>
    <row r="32" spans="1:1" x14ac:dyDescent="0.15">
      <c r="A32" s="75" t="s">
        <v>185</v>
      </c>
    </row>
    <row r="33" spans="1:1" x14ac:dyDescent="0.15">
      <c r="A33" s="75" t="s">
        <v>186</v>
      </c>
    </row>
    <row r="34" spans="1:1" x14ac:dyDescent="0.15">
      <c r="A34" s="75" t="s">
        <v>187</v>
      </c>
    </row>
    <row r="35" spans="1:1" x14ac:dyDescent="0.15">
      <c r="A35" s="75" t="s">
        <v>188</v>
      </c>
    </row>
    <row r="36" spans="1:1" x14ac:dyDescent="0.15">
      <c r="A36" s="75" t="s">
        <v>189</v>
      </c>
    </row>
    <row r="37" spans="1:1" x14ac:dyDescent="0.15">
      <c r="A37" s="75" t="s">
        <v>190</v>
      </c>
    </row>
    <row r="38" spans="1:1" x14ac:dyDescent="0.15">
      <c r="A38" s="75" t="s">
        <v>191</v>
      </c>
    </row>
    <row r="39" spans="1:1" x14ac:dyDescent="0.15">
      <c r="A39" s="75" t="s">
        <v>192</v>
      </c>
    </row>
    <row r="40" spans="1:1" x14ac:dyDescent="0.15">
      <c r="A40" s="75" t="s">
        <v>193</v>
      </c>
    </row>
    <row r="41" spans="1:1" x14ac:dyDescent="0.15">
      <c r="A41" s="75" t="s">
        <v>194</v>
      </c>
    </row>
    <row r="42" spans="1:1" x14ac:dyDescent="0.15">
      <c r="A42" s="75" t="s">
        <v>195</v>
      </c>
    </row>
    <row r="43" spans="1:1" x14ac:dyDescent="0.15">
      <c r="A43" s="75" t="s">
        <v>196</v>
      </c>
    </row>
    <row r="44" spans="1:1" x14ac:dyDescent="0.15">
      <c r="A44" s="75" t="s">
        <v>197</v>
      </c>
    </row>
    <row r="45" spans="1:1" x14ac:dyDescent="0.15">
      <c r="A45" s="75" t="s">
        <v>198</v>
      </c>
    </row>
    <row r="46" spans="1:1" x14ac:dyDescent="0.15">
      <c r="A46" s="75" t="s">
        <v>199</v>
      </c>
    </row>
    <row r="47" spans="1:1" x14ac:dyDescent="0.15">
      <c r="A47" s="75" t="s">
        <v>200</v>
      </c>
    </row>
    <row r="48" spans="1:1" x14ac:dyDescent="0.15">
      <c r="A48" s="75" t="s">
        <v>201</v>
      </c>
    </row>
    <row r="49" spans="1:1" x14ac:dyDescent="0.15">
      <c r="A49" s="75" t="s">
        <v>202</v>
      </c>
    </row>
    <row r="50" spans="1:1" x14ac:dyDescent="0.15">
      <c r="A50" s="75" t="s">
        <v>203</v>
      </c>
    </row>
    <row r="51" spans="1:1" x14ac:dyDescent="0.15">
      <c r="A51" s="75" t="s">
        <v>204</v>
      </c>
    </row>
    <row r="52" spans="1:1" x14ac:dyDescent="0.15">
      <c r="A52" s="75" t="s">
        <v>205</v>
      </c>
    </row>
    <row r="53" spans="1:1" x14ac:dyDescent="0.15">
      <c r="A53" s="75" t="s">
        <v>206</v>
      </c>
    </row>
    <row r="54" spans="1:1" x14ac:dyDescent="0.15">
      <c r="A54" s="75" t="s">
        <v>207</v>
      </c>
    </row>
    <row r="55" spans="1:1" x14ac:dyDescent="0.15">
      <c r="A55" s="75" t="s">
        <v>208</v>
      </c>
    </row>
    <row r="56" spans="1:1" x14ac:dyDescent="0.15">
      <c r="A56" s="75" t="s">
        <v>209</v>
      </c>
    </row>
    <row r="57" spans="1:1" x14ac:dyDescent="0.15">
      <c r="A57" s="75" t="s">
        <v>210</v>
      </c>
    </row>
    <row r="58" spans="1:1" x14ac:dyDescent="0.15">
      <c r="A58" s="75" t="s">
        <v>211</v>
      </c>
    </row>
    <row r="59" spans="1:1" x14ac:dyDescent="0.15">
      <c r="A59" s="75" t="s">
        <v>212</v>
      </c>
    </row>
    <row r="60" spans="1:1" x14ac:dyDescent="0.15">
      <c r="A60" s="75" t="s">
        <v>213</v>
      </c>
    </row>
    <row r="61" spans="1:1" x14ac:dyDescent="0.15">
      <c r="A61" s="75" t="s">
        <v>214</v>
      </c>
    </row>
    <row r="62" spans="1:1" x14ac:dyDescent="0.15">
      <c r="A62" s="75" t="s">
        <v>215</v>
      </c>
    </row>
    <row r="63" spans="1:1" x14ac:dyDescent="0.15">
      <c r="A63" s="75" t="s">
        <v>216</v>
      </c>
    </row>
    <row r="64" spans="1:1" x14ac:dyDescent="0.15">
      <c r="A64" s="75" t="s">
        <v>217</v>
      </c>
    </row>
    <row r="65" spans="1:1" x14ac:dyDescent="0.15">
      <c r="A65" s="75" t="s">
        <v>218</v>
      </c>
    </row>
    <row r="66" spans="1:1" x14ac:dyDescent="0.15">
      <c r="A66" s="75" t="s">
        <v>219</v>
      </c>
    </row>
    <row r="67" spans="1:1" x14ac:dyDescent="0.15">
      <c r="A67" s="75" t="s">
        <v>220</v>
      </c>
    </row>
    <row r="68" spans="1:1" x14ac:dyDescent="0.15">
      <c r="A68" s="75" t="s">
        <v>221</v>
      </c>
    </row>
    <row r="69" spans="1:1" x14ac:dyDescent="0.15">
      <c r="A69" s="75" t="s">
        <v>222</v>
      </c>
    </row>
    <row r="70" spans="1:1" x14ac:dyDescent="0.15">
      <c r="A70" s="75" t="s">
        <v>223</v>
      </c>
    </row>
    <row r="71" spans="1:1" x14ac:dyDescent="0.15">
      <c r="A71" s="75" t="s">
        <v>224</v>
      </c>
    </row>
    <row r="72" spans="1:1" x14ac:dyDescent="0.15">
      <c r="A72" s="75" t="s">
        <v>225</v>
      </c>
    </row>
    <row r="73" spans="1:1" x14ac:dyDescent="0.15">
      <c r="A73" s="75" t="s">
        <v>226</v>
      </c>
    </row>
    <row r="74" spans="1:1" x14ac:dyDescent="0.15">
      <c r="A74" s="75" t="s">
        <v>227</v>
      </c>
    </row>
    <row r="75" spans="1:1" x14ac:dyDescent="0.15">
      <c r="A75" s="75" t="s">
        <v>228</v>
      </c>
    </row>
    <row r="76" spans="1:1" x14ac:dyDescent="0.15">
      <c r="A76" s="75" t="s">
        <v>229</v>
      </c>
    </row>
    <row r="77" spans="1:1" x14ac:dyDescent="0.15">
      <c r="A77" s="75" t="s">
        <v>230</v>
      </c>
    </row>
    <row r="78" spans="1:1" x14ac:dyDescent="0.15">
      <c r="A78" s="75" t="s">
        <v>231</v>
      </c>
    </row>
    <row r="79" spans="1:1" x14ac:dyDescent="0.15">
      <c r="A79" s="75" t="s">
        <v>232</v>
      </c>
    </row>
    <row r="80" spans="1:1" x14ac:dyDescent="0.15">
      <c r="A80" s="75" t="s">
        <v>233</v>
      </c>
    </row>
    <row r="81" spans="1:1" x14ac:dyDescent="0.15">
      <c r="A81" s="75" t="s">
        <v>234</v>
      </c>
    </row>
    <row r="82" spans="1:1" x14ac:dyDescent="0.15">
      <c r="A82" s="75" t="s">
        <v>235</v>
      </c>
    </row>
    <row r="83" spans="1:1" x14ac:dyDescent="0.15">
      <c r="A83" s="75" t="s">
        <v>236</v>
      </c>
    </row>
    <row r="84" spans="1:1" x14ac:dyDescent="0.15">
      <c r="A84" s="75" t="s">
        <v>237</v>
      </c>
    </row>
    <row r="85" spans="1:1" x14ac:dyDescent="0.15">
      <c r="A85" s="75" t="s">
        <v>238</v>
      </c>
    </row>
    <row r="86" spans="1:1" x14ac:dyDescent="0.15">
      <c r="A86" s="75" t="s">
        <v>239</v>
      </c>
    </row>
    <row r="87" spans="1:1" x14ac:dyDescent="0.15">
      <c r="A87" s="75" t="s">
        <v>240</v>
      </c>
    </row>
    <row r="88" spans="1:1" x14ac:dyDescent="0.15">
      <c r="A88" s="75" t="s">
        <v>241</v>
      </c>
    </row>
    <row r="89" spans="1:1" x14ac:dyDescent="0.15">
      <c r="A89" s="75" t="s">
        <v>242</v>
      </c>
    </row>
    <row r="90" spans="1:1" x14ac:dyDescent="0.15">
      <c r="A90" s="75" t="s">
        <v>243</v>
      </c>
    </row>
    <row r="91" spans="1:1" x14ac:dyDescent="0.15">
      <c r="A91" s="75" t="s">
        <v>244</v>
      </c>
    </row>
    <row r="92" spans="1:1" x14ac:dyDescent="0.15">
      <c r="A92" s="75" t="s">
        <v>245</v>
      </c>
    </row>
    <row r="93" spans="1:1" x14ac:dyDescent="0.15">
      <c r="A93" s="75" t="s">
        <v>246</v>
      </c>
    </row>
    <row r="94" spans="1:1" x14ac:dyDescent="0.15">
      <c r="A94" s="75" t="s">
        <v>247</v>
      </c>
    </row>
    <row r="95" spans="1:1" x14ac:dyDescent="0.15">
      <c r="A95" s="75" t="s">
        <v>248</v>
      </c>
    </row>
    <row r="96" spans="1:1" x14ac:dyDescent="0.15">
      <c r="A96" s="75" t="s">
        <v>249</v>
      </c>
    </row>
    <row r="97" spans="1:1" x14ac:dyDescent="0.15">
      <c r="A97" s="75" t="s">
        <v>250</v>
      </c>
    </row>
    <row r="98" spans="1:1" x14ac:dyDescent="0.15">
      <c r="A98" s="75" t="s">
        <v>251</v>
      </c>
    </row>
    <row r="99" spans="1:1" x14ac:dyDescent="0.15">
      <c r="A99" s="75" t="s">
        <v>252</v>
      </c>
    </row>
    <row r="100" spans="1:1" x14ac:dyDescent="0.15">
      <c r="A100" s="75" t="s">
        <v>253</v>
      </c>
    </row>
    <row r="101" spans="1:1" x14ac:dyDescent="0.15">
      <c r="A101" s="75" t="s">
        <v>254</v>
      </c>
    </row>
    <row r="102" spans="1:1" x14ac:dyDescent="0.15">
      <c r="A102" s="75" t="s">
        <v>255</v>
      </c>
    </row>
    <row r="103" spans="1:1" x14ac:dyDescent="0.15">
      <c r="A103" s="75" t="s">
        <v>256</v>
      </c>
    </row>
    <row r="104" spans="1:1" x14ac:dyDescent="0.15">
      <c r="A104" s="75" t="s">
        <v>257</v>
      </c>
    </row>
    <row r="105" spans="1:1" x14ac:dyDescent="0.15">
      <c r="A105" s="75" t="s">
        <v>258</v>
      </c>
    </row>
    <row r="106" spans="1:1" x14ac:dyDescent="0.15">
      <c r="A106" s="75" t="s">
        <v>259</v>
      </c>
    </row>
    <row r="107" spans="1:1" x14ac:dyDescent="0.15">
      <c r="A107" s="75" t="s">
        <v>260</v>
      </c>
    </row>
    <row r="108" spans="1:1" x14ac:dyDescent="0.15">
      <c r="A108" s="75" t="s">
        <v>261</v>
      </c>
    </row>
    <row r="109" spans="1:1" x14ac:dyDescent="0.15">
      <c r="A109" s="75" t="s">
        <v>262</v>
      </c>
    </row>
    <row r="110" spans="1:1" x14ac:dyDescent="0.15">
      <c r="A110" s="75" t="s">
        <v>263</v>
      </c>
    </row>
    <row r="111" spans="1:1" x14ac:dyDescent="0.15">
      <c r="A111" s="75" t="s">
        <v>264</v>
      </c>
    </row>
    <row r="112" spans="1:1" x14ac:dyDescent="0.15">
      <c r="A112" s="75" t="s">
        <v>265</v>
      </c>
    </row>
    <row r="113" spans="1:1" x14ac:dyDescent="0.15">
      <c r="A113" s="75" t="s">
        <v>266</v>
      </c>
    </row>
    <row r="114" spans="1:1" x14ac:dyDescent="0.15">
      <c r="A114" s="75" t="s">
        <v>267</v>
      </c>
    </row>
    <row r="115" spans="1:1" x14ac:dyDescent="0.15">
      <c r="A115" s="75" t="s">
        <v>268</v>
      </c>
    </row>
    <row r="116" spans="1:1" x14ac:dyDescent="0.15">
      <c r="A116" s="75" t="s">
        <v>269</v>
      </c>
    </row>
    <row r="117" spans="1:1" x14ac:dyDescent="0.15">
      <c r="A117" s="75" t="s">
        <v>270</v>
      </c>
    </row>
    <row r="118" spans="1:1" x14ac:dyDescent="0.15">
      <c r="A118" s="75" t="s">
        <v>271</v>
      </c>
    </row>
    <row r="119" spans="1:1" x14ac:dyDescent="0.15">
      <c r="A119" s="75" t="s">
        <v>272</v>
      </c>
    </row>
    <row r="120" spans="1:1" x14ac:dyDescent="0.15">
      <c r="A120" s="75" t="s">
        <v>273</v>
      </c>
    </row>
    <row r="121" spans="1:1" x14ac:dyDescent="0.15">
      <c r="A121" s="75" t="s">
        <v>274</v>
      </c>
    </row>
    <row r="122" spans="1:1" x14ac:dyDescent="0.15">
      <c r="A122" s="75" t="s">
        <v>275</v>
      </c>
    </row>
    <row r="123" spans="1:1" x14ac:dyDescent="0.15">
      <c r="A123" s="75" t="s">
        <v>276</v>
      </c>
    </row>
    <row r="124" spans="1:1" x14ac:dyDescent="0.15">
      <c r="A124" s="75" t="s">
        <v>277</v>
      </c>
    </row>
    <row r="125" spans="1:1" x14ac:dyDescent="0.15">
      <c r="A125" s="75" t="s">
        <v>278</v>
      </c>
    </row>
    <row r="126" spans="1:1" x14ac:dyDescent="0.15">
      <c r="A126" s="75" t="s">
        <v>279</v>
      </c>
    </row>
    <row r="127" spans="1:1" x14ac:dyDescent="0.15">
      <c r="A127" s="75" t="s">
        <v>280</v>
      </c>
    </row>
    <row r="128" spans="1:1" x14ac:dyDescent="0.15">
      <c r="A128" s="75" t="s">
        <v>281</v>
      </c>
    </row>
    <row r="129" spans="1:1" x14ac:dyDescent="0.15">
      <c r="A129" s="75" t="s">
        <v>282</v>
      </c>
    </row>
    <row r="130" spans="1:1" x14ac:dyDescent="0.15">
      <c r="A130" s="75" t="s">
        <v>283</v>
      </c>
    </row>
    <row r="131" spans="1:1" x14ac:dyDescent="0.15">
      <c r="A131" s="75" t="s">
        <v>284</v>
      </c>
    </row>
    <row r="132" spans="1:1" x14ac:dyDescent="0.15">
      <c r="A132" s="75" t="s">
        <v>285</v>
      </c>
    </row>
    <row r="133" spans="1:1" x14ac:dyDescent="0.15">
      <c r="A133" s="75" t="s">
        <v>286</v>
      </c>
    </row>
    <row r="134" spans="1:1" x14ac:dyDescent="0.15">
      <c r="A134" s="75" t="s">
        <v>287</v>
      </c>
    </row>
    <row r="135" spans="1:1" x14ac:dyDescent="0.15">
      <c r="A135" s="75" t="s">
        <v>288</v>
      </c>
    </row>
    <row r="136" spans="1:1" x14ac:dyDescent="0.15">
      <c r="A136" s="75" t="s">
        <v>289</v>
      </c>
    </row>
    <row r="137" spans="1:1" x14ac:dyDescent="0.15">
      <c r="A137" s="75" t="s">
        <v>290</v>
      </c>
    </row>
    <row r="138" spans="1:1" x14ac:dyDescent="0.15">
      <c r="A138" s="75" t="s">
        <v>291</v>
      </c>
    </row>
    <row r="139" spans="1:1" x14ac:dyDescent="0.15">
      <c r="A139" s="75" t="s">
        <v>292</v>
      </c>
    </row>
    <row r="140" spans="1:1" x14ac:dyDescent="0.15">
      <c r="A140" s="75" t="s">
        <v>293</v>
      </c>
    </row>
    <row r="141" spans="1:1" x14ac:dyDescent="0.15">
      <c r="A141" s="75" t="s">
        <v>294</v>
      </c>
    </row>
    <row r="142" spans="1:1" x14ac:dyDescent="0.15">
      <c r="A142" s="75" t="s">
        <v>295</v>
      </c>
    </row>
    <row r="143" spans="1:1" x14ac:dyDescent="0.15">
      <c r="A143" s="75" t="s">
        <v>296</v>
      </c>
    </row>
    <row r="144" spans="1:1" x14ac:dyDescent="0.15">
      <c r="A144" s="75" t="s">
        <v>297</v>
      </c>
    </row>
    <row r="145" spans="1:1" x14ac:dyDescent="0.15">
      <c r="A145" s="75" t="s">
        <v>298</v>
      </c>
    </row>
    <row r="146" spans="1:1" x14ac:dyDescent="0.15">
      <c r="A146" s="75" t="s">
        <v>299</v>
      </c>
    </row>
    <row r="147" spans="1:1" x14ac:dyDescent="0.15">
      <c r="A147" s="75" t="s">
        <v>300</v>
      </c>
    </row>
    <row r="148" spans="1:1" x14ac:dyDescent="0.15">
      <c r="A148" s="75" t="s">
        <v>301</v>
      </c>
    </row>
    <row r="149" spans="1:1" x14ac:dyDescent="0.15">
      <c r="A149" s="75" t="s">
        <v>302</v>
      </c>
    </row>
    <row r="150" spans="1:1" x14ac:dyDescent="0.15">
      <c r="A150" s="75" t="s">
        <v>303</v>
      </c>
    </row>
    <row r="151" spans="1:1" x14ac:dyDescent="0.15">
      <c r="A151" s="75" t="s">
        <v>304</v>
      </c>
    </row>
    <row r="152" spans="1:1" x14ac:dyDescent="0.15">
      <c r="A152" s="75" t="s">
        <v>305</v>
      </c>
    </row>
    <row r="153" spans="1:1" x14ac:dyDescent="0.15">
      <c r="A153" s="75" t="s">
        <v>306</v>
      </c>
    </row>
    <row r="154" spans="1:1" x14ac:dyDescent="0.15">
      <c r="A154" s="75" t="s">
        <v>307</v>
      </c>
    </row>
    <row r="155" spans="1:1" x14ac:dyDescent="0.15">
      <c r="A155" s="75" t="s">
        <v>308</v>
      </c>
    </row>
    <row r="156" spans="1:1" x14ac:dyDescent="0.15">
      <c r="A156" s="75" t="s">
        <v>309</v>
      </c>
    </row>
    <row r="157" spans="1:1" x14ac:dyDescent="0.15">
      <c r="A157" s="75" t="s">
        <v>310</v>
      </c>
    </row>
    <row r="158" spans="1:1" x14ac:dyDescent="0.15">
      <c r="A158" s="75" t="s">
        <v>311</v>
      </c>
    </row>
    <row r="159" spans="1:1" x14ac:dyDescent="0.15">
      <c r="A159" s="75" t="s">
        <v>312</v>
      </c>
    </row>
    <row r="160" spans="1:1" x14ac:dyDescent="0.15">
      <c r="A160" s="75" t="s">
        <v>313</v>
      </c>
    </row>
    <row r="161" spans="1:1" x14ac:dyDescent="0.15">
      <c r="A161" s="75" t="s">
        <v>314</v>
      </c>
    </row>
    <row r="162" spans="1:1" x14ac:dyDescent="0.15">
      <c r="A162" s="75" t="s">
        <v>315</v>
      </c>
    </row>
    <row r="163" spans="1:1" x14ac:dyDescent="0.15">
      <c r="A163" s="75" t="s">
        <v>316</v>
      </c>
    </row>
    <row r="164" spans="1:1" x14ac:dyDescent="0.15">
      <c r="A164" s="75" t="s">
        <v>317</v>
      </c>
    </row>
    <row r="165" spans="1:1" x14ac:dyDescent="0.15">
      <c r="A165" s="75" t="s">
        <v>318</v>
      </c>
    </row>
    <row r="166" spans="1:1" x14ac:dyDescent="0.15">
      <c r="A166" s="75" t="s">
        <v>319</v>
      </c>
    </row>
    <row r="167" spans="1:1" x14ac:dyDescent="0.15">
      <c r="A167" s="75" t="s">
        <v>320</v>
      </c>
    </row>
    <row r="168" spans="1:1" x14ac:dyDescent="0.15">
      <c r="A168" s="75" t="s">
        <v>321</v>
      </c>
    </row>
    <row r="169" spans="1:1" x14ac:dyDescent="0.15">
      <c r="A169" s="75" t="s">
        <v>322</v>
      </c>
    </row>
    <row r="170" spans="1:1" x14ac:dyDescent="0.15">
      <c r="A170" s="75" t="s">
        <v>323</v>
      </c>
    </row>
    <row r="171" spans="1:1" x14ac:dyDescent="0.15">
      <c r="A171" s="75" t="s">
        <v>324</v>
      </c>
    </row>
    <row r="172" spans="1:1" x14ac:dyDescent="0.15">
      <c r="A172" s="75" t="s">
        <v>325</v>
      </c>
    </row>
    <row r="173" spans="1:1" x14ac:dyDescent="0.15">
      <c r="A173" s="75" t="s">
        <v>326</v>
      </c>
    </row>
    <row r="174" spans="1:1" x14ac:dyDescent="0.15">
      <c r="A174" s="75" t="s">
        <v>327</v>
      </c>
    </row>
    <row r="175" spans="1:1" x14ac:dyDescent="0.15">
      <c r="A175" s="75" t="s">
        <v>328</v>
      </c>
    </row>
    <row r="176" spans="1:1" x14ac:dyDescent="0.15">
      <c r="A176" s="75" t="s">
        <v>329</v>
      </c>
    </row>
    <row r="177" spans="1:1" x14ac:dyDescent="0.15">
      <c r="A177" s="75" t="s">
        <v>330</v>
      </c>
    </row>
    <row r="178" spans="1:1" x14ac:dyDescent="0.15">
      <c r="A178" s="75" t="s">
        <v>331</v>
      </c>
    </row>
    <row r="179" spans="1:1" x14ac:dyDescent="0.15">
      <c r="A179" s="75" t="s">
        <v>332</v>
      </c>
    </row>
    <row r="180" spans="1:1" x14ac:dyDescent="0.15">
      <c r="A180" s="75" t="s">
        <v>333</v>
      </c>
    </row>
    <row r="181" spans="1:1" x14ac:dyDescent="0.15">
      <c r="A181" s="75" t="s">
        <v>334</v>
      </c>
    </row>
    <row r="182" spans="1:1" x14ac:dyDescent="0.15">
      <c r="A182" s="75" t="s">
        <v>335</v>
      </c>
    </row>
    <row r="183" spans="1:1" x14ac:dyDescent="0.15">
      <c r="A183" s="75" t="s">
        <v>336</v>
      </c>
    </row>
    <row r="184" spans="1:1" x14ac:dyDescent="0.15">
      <c r="A184" s="75" t="s">
        <v>337</v>
      </c>
    </row>
    <row r="185" spans="1:1" x14ac:dyDescent="0.15">
      <c r="A185" s="75" t="s">
        <v>338</v>
      </c>
    </row>
    <row r="186" spans="1:1" x14ac:dyDescent="0.15">
      <c r="A186" s="75" t="s">
        <v>339</v>
      </c>
    </row>
    <row r="187" spans="1:1" x14ac:dyDescent="0.15">
      <c r="A187" s="75" t="s">
        <v>340</v>
      </c>
    </row>
    <row r="188" spans="1:1" x14ac:dyDescent="0.15">
      <c r="A188" s="75" t="s">
        <v>341</v>
      </c>
    </row>
    <row r="189" spans="1:1" x14ac:dyDescent="0.15">
      <c r="A189" s="75" t="s">
        <v>342</v>
      </c>
    </row>
    <row r="190" spans="1:1" x14ac:dyDescent="0.15">
      <c r="A190" s="75" t="s">
        <v>343</v>
      </c>
    </row>
    <row r="191" spans="1:1" x14ac:dyDescent="0.15">
      <c r="A191" s="75" t="s">
        <v>344</v>
      </c>
    </row>
    <row r="192" spans="1:1" x14ac:dyDescent="0.15">
      <c r="A192" s="75" t="s">
        <v>345</v>
      </c>
    </row>
    <row r="193" spans="1:1" x14ac:dyDescent="0.15">
      <c r="A193" s="75" t="s">
        <v>346</v>
      </c>
    </row>
    <row r="194" spans="1:1" x14ac:dyDescent="0.15">
      <c r="A194" s="75" t="s">
        <v>347</v>
      </c>
    </row>
    <row r="195" spans="1:1" x14ac:dyDescent="0.15">
      <c r="A195" s="75" t="s">
        <v>348</v>
      </c>
    </row>
    <row r="196" spans="1:1" x14ac:dyDescent="0.15">
      <c r="A196" s="75" t="s">
        <v>349</v>
      </c>
    </row>
    <row r="197" spans="1:1" x14ac:dyDescent="0.15">
      <c r="A197" s="75" t="s">
        <v>350</v>
      </c>
    </row>
    <row r="198" spans="1:1" x14ac:dyDescent="0.15">
      <c r="A198" s="75" t="s">
        <v>351</v>
      </c>
    </row>
    <row r="199" spans="1:1" x14ac:dyDescent="0.15">
      <c r="A199" s="75" t="s">
        <v>352</v>
      </c>
    </row>
    <row r="200" spans="1:1" x14ac:dyDescent="0.15">
      <c r="A200" s="75" t="s">
        <v>353</v>
      </c>
    </row>
    <row r="201" spans="1:1" x14ac:dyDescent="0.15">
      <c r="A201" s="75" t="s">
        <v>354</v>
      </c>
    </row>
    <row r="202" spans="1:1" x14ac:dyDescent="0.15">
      <c r="A202" s="75" t="s">
        <v>355</v>
      </c>
    </row>
    <row r="203" spans="1:1" x14ac:dyDescent="0.15">
      <c r="A203" s="75" t="s">
        <v>356</v>
      </c>
    </row>
    <row r="204" spans="1:1" x14ac:dyDescent="0.15">
      <c r="A204" s="75" t="s">
        <v>357</v>
      </c>
    </row>
    <row r="205" spans="1:1" x14ac:dyDescent="0.15">
      <c r="A205" s="75" t="s">
        <v>358</v>
      </c>
    </row>
    <row r="206" spans="1:1" x14ac:dyDescent="0.15">
      <c r="A206" s="75" t="s">
        <v>359</v>
      </c>
    </row>
    <row r="207" spans="1:1" x14ac:dyDescent="0.15">
      <c r="A207" s="75" t="s">
        <v>360</v>
      </c>
    </row>
    <row r="208" spans="1:1" x14ac:dyDescent="0.15">
      <c r="A208" s="75" t="s">
        <v>361</v>
      </c>
    </row>
    <row r="209" spans="1:1" x14ac:dyDescent="0.15">
      <c r="A209" s="75" t="s">
        <v>362</v>
      </c>
    </row>
    <row r="210" spans="1:1" x14ac:dyDescent="0.15">
      <c r="A210" s="75" t="s">
        <v>363</v>
      </c>
    </row>
    <row r="211" spans="1:1" x14ac:dyDescent="0.15">
      <c r="A211" s="75" t="s">
        <v>364</v>
      </c>
    </row>
    <row r="212" spans="1:1" x14ac:dyDescent="0.15">
      <c r="A212" s="75" t="s">
        <v>365</v>
      </c>
    </row>
    <row r="213" spans="1:1" x14ac:dyDescent="0.15">
      <c r="A213" s="75" t="s">
        <v>366</v>
      </c>
    </row>
    <row r="214" spans="1:1" x14ac:dyDescent="0.15">
      <c r="A214" s="75" t="s">
        <v>367</v>
      </c>
    </row>
    <row r="215" spans="1:1" x14ac:dyDescent="0.15">
      <c r="A215" s="75" t="s">
        <v>368</v>
      </c>
    </row>
    <row r="216" spans="1:1" x14ac:dyDescent="0.15">
      <c r="A216" s="75" t="s">
        <v>369</v>
      </c>
    </row>
    <row r="217" spans="1:1" x14ac:dyDescent="0.15">
      <c r="A217" s="75" t="s">
        <v>370</v>
      </c>
    </row>
    <row r="218" spans="1:1" x14ac:dyDescent="0.15">
      <c r="A218" s="75" t="s">
        <v>371</v>
      </c>
    </row>
    <row r="219" spans="1:1" x14ac:dyDescent="0.15">
      <c r="A219" s="75" t="s">
        <v>372</v>
      </c>
    </row>
    <row r="220" spans="1:1" x14ac:dyDescent="0.15">
      <c r="A220" s="75" t="s">
        <v>373</v>
      </c>
    </row>
    <row r="221" spans="1:1" x14ac:dyDescent="0.15">
      <c r="A221" s="75" t="s">
        <v>374</v>
      </c>
    </row>
    <row r="222" spans="1:1" x14ac:dyDescent="0.15">
      <c r="A222" s="75" t="s">
        <v>375</v>
      </c>
    </row>
    <row r="223" spans="1:1" x14ac:dyDescent="0.15">
      <c r="A223" s="75" t="s">
        <v>376</v>
      </c>
    </row>
    <row r="224" spans="1:1" x14ac:dyDescent="0.15">
      <c r="A224" s="75" t="s">
        <v>377</v>
      </c>
    </row>
    <row r="225" spans="1:1" x14ac:dyDescent="0.15">
      <c r="A225" s="75" t="s">
        <v>378</v>
      </c>
    </row>
    <row r="226" spans="1:1" x14ac:dyDescent="0.15">
      <c r="A226" s="75" t="s">
        <v>379</v>
      </c>
    </row>
    <row r="227" spans="1:1" x14ac:dyDescent="0.15">
      <c r="A227" s="75" t="s">
        <v>380</v>
      </c>
    </row>
    <row r="228" spans="1:1" x14ac:dyDescent="0.15">
      <c r="A228" s="75" t="s">
        <v>381</v>
      </c>
    </row>
    <row r="229" spans="1:1" x14ac:dyDescent="0.15">
      <c r="A229" s="75" t="s">
        <v>382</v>
      </c>
    </row>
    <row r="230" spans="1:1" x14ac:dyDescent="0.15">
      <c r="A230" s="75" t="s">
        <v>383</v>
      </c>
    </row>
    <row r="231" spans="1:1" x14ac:dyDescent="0.15">
      <c r="A231" s="75" t="s">
        <v>384</v>
      </c>
    </row>
    <row r="232" spans="1:1" x14ac:dyDescent="0.15">
      <c r="A232" s="75" t="s">
        <v>385</v>
      </c>
    </row>
    <row r="233" spans="1:1" x14ac:dyDescent="0.15">
      <c r="A233" s="75" t="s">
        <v>386</v>
      </c>
    </row>
    <row r="234" spans="1:1" x14ac:dyDescent="0.15">
      <c r="A234" s="75" t="s">
        <v>387</v>
      </c>
    </row>
    <row r="235" spans="1:1" x14ac:dyDescent="0.15">
      <c r="A235" s="75" t="s">
        <v>388</v>
      </c>
    </row>
    <row r="236" spans="1:1" x14ac:dyDescent="0.15">
      <c r="A236" s="75" t="s">
        <v>389</v>
      </c>
    </row>
    <row r="237" spans="1:1" x14ac:dyDescent="0.15">
      <c r="A237" s="75" t="s">
        <v>390</v>
      </c>
    </row>
    <row r="238" spans="1:1" x14ac:dyDescent="0.15">
      <c r="A238" s="75" t="s">
        <v>391</v>
      </c>
    </row>
    <row r="239" spans="1:1" x14ac:dyDescent="0.15">
      <c r="A239" s="75" t="s">
        <v>392</v>
      </c>
    </row>
    <row r="240" spans="1:1" x14ac:dyDescent="0.15">
      <c r="A240" s="75" t="s">
        <v>393</v>
      </c>
    </row>
    <row r="241" spans="1:1" x14ac:dyDescent="0.15">
      <c r="A241" s="75" t="s">
        <v>394</v>
      </c>
    </row>
    <row r="242" spans="1:1" x14ac:dyDescent="0.15">
      <c r="A242" s="75" t="s">
        <v>395</v>
      </c>
    </row>
    <row r="243" spans="1:1" x14ac:dyDescent="0.15">
      <c r="A243" s="75" t="s">
        <v>396</v>
      </c>
    </row>
    <row r="244" spans="1:1" x14ac:dyDescent="0.15">
      <c r="A244" s="75" t="s">
        <v>397</v>
      </c>
    </row>
    <row r="245" spans="1:1" x14ac:dyDescent="0.15">
      <c r="A245" s="75" t="s">
        <v>398</v>
      </c>
    </row>
    <row r="246" spans="1:1" x14ac:dyDescent="0.15">
      <c r="A246" s="75" t="s">
        <v>399</v>
      </c>
    </row>
    <row r="247" spans="1:1" x14ac:dyDescent="0.15">
      <c r="A247" s="75" t="s">
        <v>400</v>
      </c>
    </row>
    <row r="248" spans="1:1" x14ac:dyDescent="0.15">
      <c r="A248" s="75" t="s">
        <v>401</v>
      </c>
    </row>
    <row r="249" spans="1:1" x14ac:dyDescent="0.15">
      <c r="A249" s="75" t="s">
        <v>402</v>
      </c>
    </row>
    <row r="250" spans="1:1" x14ac:dyDescent="0.15">
      <c r="A250" s="75" t="s">
        <v>403</v>
      </c>
    </row>
    <row r="251" spans="1:1" x14ac:dyDescent="0.15">
      <c r="A251" s="75" t="s">
        <v>404</v>
      </c>
    </row>
    <row r="252" spans="1:1" x14ac:dyDescent="0.15">
      <c r="A252" s="75" t="s">
        <v>405</v>
      </c>
    </row>
    <row r="253" spans="1:1" x14ac:dyDescent="0.15">
      <c r="A253" s="75" t="s">
        <v>406</v>
      </c>
    </row>
    <row r="254" spans="1:1" x14ac:dyDescent="0.15">
      <c r="A254" s="75" t="s">
        <v>407</v>
      </c>
    </row>
    <row r="255" spans="1:1" x14ac:dyDescent="0.15">
      <c r="A255" s="75" t="s">
        <v>408</v>
      </c>
    </row>
    <row r="256" spans="1:1" x14ac:dyDescent="0.15">
      <c r="A256" s="75" t="s">
        <v>409</v>
      </c>
    </row>
    <row r="257" spans="1:1" x14ac:dyDescent="0.15">
      <c r="A257" s="75" t="s">
        <v>410</v>
      </c>
    </row>
    <row r="258" spans="1:1" x14ac:dyDescent="0.15">
      <c r="A258" s="75" t="s">
        <v>411</v>
      </c>
    </row>
    <row r="259" spans="1:1" x14ac:dyDescent="0.15">
      <c r="A259" s="75" t="s">
        <v>412</v>
      </c>
    </row>
    <row r="260" spans="1:1" x14ac:dyDescent="0.15">
      <c r="A260" s="75" t="s">
        <v>413</v>
      </c>
    </row>
    <row r="261" spans="1:1" x14ac:dyDescent="0.15">
      <c r="A261" s="75" t="s">
        <v>414</v>
      </c>
    </row>
    <row r="262" spans="1:1" x14ac:dyDescent="0.15">
      <c r="A262" s="75" t="s">
        <v>415</v>
      </c>
    </row>
    <row r="263" spans="1:1" x14ac:dyDescent="0.15">
      <c r="A263" s="75" t="s">
        <v>416</v>
      </c>
    </row>
    <row r="264" spans="1:1" x14ac:dyDescent="0.15">
      <c r="A264" s="75" t="s">
        <v>417</v>
      </c>
    </row>
    <row r="265" spans="1:1" x14ac:dyDescent="0.15">
      <c r="A265" s="75" t="s">
        <v>418</v>
      </c>
    </row>
    <row r="266" spans="1:1" x14ac:dyDescent="0.15">
      <c r="A266" s="75" t="s">
        <v>419</v>
      </c>
    </row>
    <row r="267" spans="1:1" x14ac:dyDescent="0.15">
      <c r="A267" s="75" t="s">
        <v>420</v>
      </c>
    </row>
    <row r="268" spans="1:1" x14ac:dyDescent="0.15">
      <c r="A268" s="75" t="s">
        <v>421</v>
      </c>
    </row>
    <row r="269" spans="1:1" x14ac:dyDescent="0.15">
      <c r="A269" s="75" t="s">
        <v>422</v>
      </c>
    </row>
    <row r="270" spans="1:1" x14ac:dyDescent="0.15">
      <c r="A270" s="75" t="s">
        <v>423</v>
      </c>
    </row>
    <row r="271" spans="1:1" x14ac:dyDescent="0.15">
      <c r="A271" s="75" t="s">
        <v>424</v>
      </c>
    </row>
    <row r="272" spans="1:1" x14ac:dyDescent="0.15">
      <c r="A272" s="75" t="s">
        <v>425</v>
      </c>
    </row>
    <row r="273" spans="1:1" x14ac:dyDescent="0.15">
      <c r="A273" s="75" t="s">
        <v>426</v>
      </c>
    </row>
    <row r="274" spans="1:1" x14ac:dyDescent="0.15">
      <c r="A274" s="75" t="s">
        <v>427</v>
      </c>
    </row>
    <row r="275" spans="1:1" x14ac:dyDescent="0.15">
      <c r="A275" s="75" t="s">
        <v>428</v>
      </c>
    </row>
    <row r="276" spans="1:1" x14ac:dyDescent="0.15">
      <c r="A276" s="75" t="s">
        <v>429</v>
      </c>
    </row>
    <row r="277" spans="1:1" x14ac:dyDescent="0.15">
      <c r="A277" s="75" t="s">
        <v>430</v>
      </c>
    </row>
    <row r="278" spans="1:1" x14ac:dyDescent="0.15">
      <c r="A278" s="75" t="s">
        <v>431</v>
      </c>
    </row>
    <row r="279" spans="1:1" x14ac:dyDescent="0.15">
      <c r="A279" s="75" t="s">
        <v>432</v>
      </c>
    </row>
    <row r="280" spans="1:1" x14ac:dyDescent="0.15">
      <c r="A280" s="75" t="s">
        <v>433</v>
      </c>
    </row>
    <row r="281" spans="1:1" x14ac:dyDescent="0.15">
      <c r="A281" s="75" t="s">
        <v>434</v>
      </c>
    </row>
    <row r="282" spans="1:1" x14ac:dyDescent="0.15">
      <c r="A282" s="75" t="s">
        <v>435</v>
      </c>
    </row>
    <row r="283" spans="1:1" x14ac:dyDescent="0.15">
      <c r="A283" s="75" t="s">
        <v>436</v>
      </c>
    </row>
    <row r="284" spans="1:1" x14ac:dyDescent="0.15">
      <c r="A284" s="75" t="s">
        <v>437</v>
      </c>
    </row>
    <row r="285" spans="1:1" x14ac:dyDescent="0.15">
      <c r="A285" s="75" t="s">
        <v>438</v>
      </c>
    </row>
    <row r="286" spans="1:1" x14ac:dyDescent="0.15">
      <c r="A286" s="75" t="s">
        <v>439</v>
      </c>
    </row>
    <row r="287" spans="1:1" x14ac:dyDescent="0.15">
      <c r="A287" s="75" t="s">
        <v>440</v>
      </c>
    </row>
    <row r="288" spans="1:1" x14ac:dyDescent="0.15">
      <c r="A288" s="75" t="s">
        <v>441</v>
      </c>
    </row>
    <row r="289" spans="1:1" x14ac:dyDescent="0.15">
      <c r="A289" s="75" t="s">
        <v>442</v>
      </c>
    </row>
    <row r="290" spans="1:1" x14ac:dyDescent="0.15">
      <c r="A290" s="75" t="s">
        <v>443</v>
      </c>
    </row>
    <row r="291" spans="1:1" x14ac:dyDescent="0.15">
      <c r="A291" s="75" t="s">
        <v>444</v>
      </c>
    </row>
    <row r="292" spans="1:1" x14ac:dyDescent="0.15">
      <c r="A292" s="75" t="s">
        <v>445</v>
      </c>
    </row>
    <row r="293" spans="1:1" x14ac:dyDescent="0.15">
      <c r="A293" s="75" t="s">
        <v>446</v>
      </c>
    </row>
    <row r="294" spans="1:1" x14ac:dyDescent="0.15">
      <c r="A294" s="75" t="s">
        <v>447</v>
      </c>
    </row>
    <row r="295" spans="1:1" x14ac:dyDescent="0.15">
      <c r="A295" s="75" t="s">
        <v>448</v>
      </c>
    </row>
    <row r="296" spans="1:1" x14ac:dyDescent="0.15">
      <c r="A296" s="75" t="s">
        <v>449</v>
      </c>
    </row>
    <row r="297" spans="1:1" x14ac:dyDescent="0.15">
      <c r="A297" s="75" t="s">
        <v>450</v>
      </c>
    </row>
    <row r="298" spans="1:1" x14ac:dyDescent="0.15">
      <c r="A298" s="75" t="s">
        <v>451</v>
      </c>
    </row>
    <row r="299" spans="1:1" x14ac:dyDescent="0.15">
      <c r="A299" s="75" t="s">
        <v>452</v>
      </c>
    </row>
    <row r="300" spans="1:1" x14ac:dyDescent="0.15">
      <c r="A300" s="75" t="s">
        <v>453</v>
      </c>
    </row>
    <row r="301" spans="1:1" x14ac:dyDescent="0.15">
      <c r="A301" s="75" t="s">
        <v>454</v>
      </c>
    </row>
    <row r="302" spans="1:1" x14ac:dyDescent="0.15">
      <c r="A302" s="75" t="s">
        <v>455</v>
      </c>
    </row>
    <row r="303" spans="1:1" x14ac:dyDescent="0.15">
      <c r="A303" s="75" t="s">
        <v>456</v>
      </c>
    </row>
    <row r="304" spans="1:1" x14ac:dyDescent="0.15">
      <c r="A304" s="75" t="s">
        <v>457</v>
      </c>
    </row>
    <row r="305" spans="1:1" x14ac:dyDescent="0.15">
      <c r="A305" s="75" t="s">
        <v>458</v>
      </c>
    </row>
    <row r="306" spans="1:1" x14ac:dyDescent="0.15">
      <c r="A306" s="75" t="s">
        <v>459</v>
      </c>
    </row>
    <row r="307" spans="1:1" x14ac:dyDescent="0.15">
      <c r="A307" s="75" t="s">
        <v>460</v>
      </c>
    </row>
    <row r="308" spans="1:1" x14ac:dyDescent="0.15">
      <c r="A308" s="75" t="s">
        <v>461</v>
      </c>
    </row>
    <row r="309" spans="1:1" x14ac:dyDescent="0.15">
      <c r="A309" s="75" t="s">
        <v>462</v>
      </c>
    </row>
    <row r="310" spans="1:1" x14ac:dyDescent="0.15">
      <c r="A310" s="75" t="s">
        <v>463</v>
      </c>
    </row>
    <row r="311" spans="1:1" x14ac:dyDescent="0.15">
      <c r="A311" s="75" t="s">
        <v>464</v>
      </c>
    </row>
    <row r="312" spans="1:1" x14ac:dyDescent="0.15">
      <c r="A312" s="75" t="s">
        <v>465</v>
      </c>
    </row>
    <row r="313" spans="1:1" x14ac:dyDescent="0.15">
      <c r="A313" s="75" t="s">
        <v>466</v>
      </c>
    </row>
    <row r="314" spans="1:1" x14ac:dyDescent="0.15">
      <c r="A314" s="75" t="s">
        <v>467</v>
      </c>
    </row>
    <row r="315" spans="1:1" x14ac:dyDescent="0.15">
      <c r="A315" s="75" t="s">
        <v>468</v>
      </c>
    </row>
    <row r="316" spans="1:1" x14ac:dyDescent="0.15">
      <c r="A316" s="75" t="s">
        <v>469</v>
      </c>
    </row>
    <row r="317" spans="1:1" x14ac:dyDescent="0.15">
      <c r="A317" s="75" t="s">
        <v>470</v>
      </c>
    </row>
    <row r="318" spans="1:1" x14ac:dyDescent="0.15">
      <c r="A318" s="75" t="s">
        <v>471</v>
      </c>
    </row>
    <row r="319" spans="1:1" x14ac:dyDescent="0.15">
      <c r="A319" s="75" t="s">
        <v>472</v>
      </c>
    </row>
    <row r="320" spans="1:1" x14ac:dyDescent="0.15">
      <c r="A320" s="75" t="s">
        <v>473</v>
      </c>
    </row>
    <row r="321" spans="1:1" x14ac:dyDescent="0.15">
      <c r="A321" s="75" t="s">
        <v>474</v>
      </c>
    </row>
    <row r="322" spans="1:1" x14ac:dyDescent="0.15">
      <c r="A322" s="75" t="s">
        <v>475</v>
      </c>
    </row>
    <row r="323" spans="1:1" x14ac:dyDescent="0.15">
      <c r="A323" s="75" t="s">
        <v>476</v>
      </c>
    </row>
    <row r="324" spans="1:1" x14ac:dyDescent="0.15">
      <c r="A324" s="75" t="s">
        <v>477</v>
      </c>
    </row>
    <row r="325" spans="1:1" x14ac:dyDescent="0.15">
      <c r="A325" s="75" t="s">
        <v>478</v>
      </c>
    </row>
    <row r="326" spans="1:1" x14ac:dyDescent="0.15">
      <c r="A326" s="75" t="s">
        <v>479</v>
      </c>
    </row>
    <row r="327" spans="1:1" x14ac:dyDescent="0.15">
      <c r="A327" s="75" t="s">
        <v>480</v>
      </c>
    </row>
    <row r="328" spans="1:1" x14ac:dyDescent="0.15">
      <c r="A328" s="75" t="s">
        <v>481</v>
      </c>
    </row>
    <row r="329" spans="1:1" x14ac:dyDescent="0.15">
      <c r="A329" s="75" t="s">
        <v>482</v>
      </c>
    </row>
    <row r="330" spans="1:1" x14ac:dyDescent="0.15">
      <c r="A330" s="75" t="s">
        <v>483</v>
      </c>
    </row>
    <row r="331" spans="1:1" x14ac:dyDescent="0.15">
      <c r="A331" s="75" t="s">
        <v>484</v>
      </c>
    </row>
    <row r="332" spans="1:1" x14ac:dyDescent="0.15">
      <c r="A332" s="75" t="s">
        <v>485</v>
      </c>
    </row>
    <row r="333" spans="1:1" x14ac:dyDescent="0.15">
      <c r="A333" s="75" t="s">
        <v>486</v>
      </c>
    </row>
    <row r="334" spans="1:1" x14ac:dyDescent="0.15">
      <c r="A334" s="75" t="s">
        <v>487</v>
      </c>
    </row>
    <row r="335" spans="1:1" x14ac:dyDescent="0.15">
      <c r="A335" s="75" t="s">
        <v>488</v>
      </c>
    </row>
    <row r="336" spans="1:1" x14ac:dyDescent="0.15">
      <c r="A336" s="75" t="s">
        <v>489</v>
      </c>
    </row>
    <row r="337" spans="1:1" x14ac:dyDescent="0.15">
      <c r="A337" s="75" t="s">
        <v>490</v>
      </c>
    </row>
    <row r="338" spans="1:1" x14ac:dyDescent="0.15">
      <c r="A338" s="75" t="s">
        <v>491</v>
      </c>
    </row>
    <row r="339" spans="1:1" x14ac:dyDescent="0.15">
      <c r="A339" s="75" t="s">
        <v>492</v>
      </c>
    </row>
    <row r="340" spans="1:1" x14ac:dyDescent="0.15">
      <c r="A340" s="75" t="s">
        <v>493</v>
      </c>
    </row>
    <row r="341" spans="1:1" x14ac:dyDescent="0.15">
      <c r="A341" s="75" t="s">
        <v>494</v>
      </c>
    </row>
    <row r="342" spans="1:1" x14ac:dyDescent="0.15">
      <c r="A342" s="75" t="s">
        <v>495</v>
      </c>
    </row>
    <row r="343" spans="1:1" x14ac:dyDescent="0.15">
      <c r="A343" s="75" t="s">
        <v>496</v>
      </c>
    </row>
    <row r="344" spans="1:1" x14ac:dyDescent="0.15">
      <c r="A344" s="75" t="s">
        <v>497</v>
      </c>
    </row>
    <row r="345" spans="1:1" x14ac:dyDescent="0.15">
      <c r="A345" s="75" t="s">
        <v>498</v>
      </c>
    </row>
    <row r="346" spans="1:1" x14ac:dyDescent="0.15">
      <c r="A346" s="75" t="s">
        <v>499</v>
      </c>
    </row>
    <row r="347" spans="1:1" x14ac:dyDescent="0.15">
      <c r="A347" s="75" t="s">
        <v>500</v>
      </c>
    </row>
    <row r="348" spans="1:1" x14ac:dyDescent="0.15">
      <c r="A348" s="75" t="s">
        <v>501</v>
      </c>
    </row>
    <row r="349" spans="1:1" x14ac:dyDescent="0.15">
      <c r="A349" s="75" t="s">
        <v>502</v>
      </c>
    </row>
    <row r="350" spans="1:1" x14ac:dyDescent="0.15">
      <c r="A350" s="75" t="s">
        <v>503</v>
      </c>
    </row>
    <row r="351" spans="1:1" x14ac:dyDescent="0.15">
      <c r="A351" s="75" t="s">
        <v>504</v>
      </c>
    </row>
    <row r="352" spans="1:1" x14ac:dyDescent="0.15">
      <c r="A352" s="75" t="s">
        <v>505</v>
      </c>
    </row>
    <row r="353" spans="1:1" x14ac:dyDescent="0.15">
      <c r="A353" s="75" t="s">
        <v>506</v>
      </c>
    </row>
    <row r="354" spans="1:1" x14ac:dyDescent="0.15">
      <c r="A354" s="75" t="s">
        <v>507</v>
      </c>
    </row>
    <row r="355" spans="1:1" x14ac:dyDescent="0.15">
      <c r="A355" s="75" t="s">
        <v>508</v>
      </c>
    </row>
    <row r="356" spans="1:1" x14ac:dyDescent="0.15">
      <c r="A356" s="75" t="s">
        <v>509</v>
      </c>
    </row>
    <row r="357" spans="1:1" x14ac:dyDescent="0.15">
      <c r="A357" s="75" t="s">
        <v>510</v>
      </c>
    </row>
    <row r="358" spans="1:1" x14ac:dyDescent="0.15">
      <c r="A358" s="75" t="s">
        <v>511</v>
      </c>
    </row>
    <row r="359" spans="1:1" x14ac:dyDescent="0.15">
      <c r="A359" s="75" t="s">
        <v>512</v>
      </c>
    </row>
    <row r="360" spans="1:1" x14ac:dyDescent="0.15">
      <c r="A360" s="75" t="s">
        <v>513</v>
      </c>
    </row>
    <row r="361" spans="1:1" x14ac:dyDescent="0.15">
      <c r="A361" s="75" t="s">
        <v>514</v>
      </c>
    </row>
    <row r="362" spans="1:1" x14ac:dyDescent="0.15">
      <c r="A362" s="75" t="s">
        <v>515</v>
      </c>
    </row>
    <row r="363" spans="1:1" x14ac:dyDescent="0.15">
      <c r="A363" s="75" t="s">
        <v>516</v>
      </c>
    </row>
    <row r="364" spans="1:1" x14ac:dyDescent="0.15">
      <c r="A364" s="75" t="s">
        <v>517</v>
      </c>
    </row>
    <row r="365" spans="1:1" x14ac:dyDescent="0.15">
      <c r="A365" s="75" t="s">
        <v>518</v>
      </c>
    </row>
    <row r="366" spans="1:1" x14ac:dyDescent="0.15">
      <c r="A366" s="75" t="s">
        <v>519</v>
      </c>
    </row>
    <row r="367" spans="1:1" x14ac:dyDescent="0.15">
      <c r="A367" s="75" t="s">
        <v>520</v>
      </c>
    </row>
    <row r="368" spans="1:1" x14ac:dyDescent="0.15">
      <c r="A368" s="75" t="s">
        <v>521</v>
      </c>
    </row>
    <row r="369" spans="1:1" x14ac:dyDescent="0.15">
      <c r="A369" s="75" t="s">
        <v>522</v>
      </c>
    </row>
    <row r="370" spans="1:1" x14ac:dyDescent="0.15">
      <c r="A370" s="75" t="s">
        <v>523</v>
      </c>
    </row>
    <row r="371" spans="1:1" x14ac:dyDescent="0.15">
      <c r="A371" s="75" t="s">
        <v>524</v>
      </c>
    </row>
    <row r="372" spans="1:1" x14ac:dyDescent="0.15">
      <c r="A372" s="75" t="s">
        <v>525</v>
      </c>
    </row>
    <row r="373" spans="1:1" x14ac:dyDescent="0.15">
      <c r="A373" s="75" t="s">
        <v>526</v>
      </c>
    </row>
    <row r="374" spans="1:1" x14ac:dyDescent="0.15">
      <c r="A374" s="75" t="s">
        <v>527</v>
      </c>
    </row>
    <row r="375" spans="1:1" x14ac:dyDescent="0.15">
      <c r="A375" s="75" t="s">
        <v>528</v>
      </c>
    </row>
    <row r="376" spans="1:1" x14ac:dyDescent="0.15">
      <c r="A376" s="75" t="s">
        <v>529</v>
      </c>
    </row>
    <row r="377" spans="1:1" x14ac:dyDescent="0.15">
      <c r="A377" s="75" t="s">
        <v>530</v>
      </c>
    </row>
    <row r="378" spans="1:1" x14ac:dyDescent="0.15">
      <c r="A378" s="75" t="s">
        <v>531</v>
      </c>
    </row>
    <row r="379" spans="1:1" x14ac:dyDescent="0.15">
      <c r="A379" s="75" t="s">
        <v>532</v>
      </c>
    </row>
    <row r="380" spans="1:1" x14ac:dyDescent="0.15">
      <c r="A380" s="75" t="s">
        <v>533</v>
      </c>
    </row>
    <row r="381" spans="1:1" x14ac:dyDescent="0.15">
      <c r="A381" s="75" t="s">
        <v>534</v>
      </c>
    </row>
    <row r="382" spans="1:1" x14ac:dyDescent="0.15">
      <c r="A382" s="75" t="s">
        <v>535</v>
      </c>
    </row>
    <row r="383" spans="1:1" x14ac:dyDescent="0.15">
      <c r="A383" s="75" t="s">
        <v>536</v>
      </c>
    </row>
    <row r="384" spans="1:1" x14ac:dyDescent="0.15">
      <c r="A384" s="75" t="s">
        <v>537</v>
      </c>
    </row>
    <row r="385" spans="1:1" x14ac:dyDescent="0.15">
      <c r="A385" s="75" t="s">
        <v>538</v>
      </c>
    </row>
    <row r="386" spans="1:1" x14ac:dyDescent="0.15">
      <c r="A386" s="75" t="s">
        <v>539</v>
      </c>
    </row>
    <row r="387" spans="1:1" x14ac:dyDescent="0.15">
      <c r="A387" s="75" t="s">
        <v>540</v>
      </c>
    </row>
    <row r="388" spans="1:1" x14ac:dyDescent="0.15">
      <c r="A388" s="75" t="s">
        <v>541</v>
      </c>
    </row>
    <row r="389" spans="1:1" x14ac:dyDescent="0.15">
      <c r="A389" s="75" t="s">
        <v>542</v>
      </c>
    </row>
    <row r="390" spans="1:1" x14ac:dyDescent="0.15">
      <c r="A390" s="75" t="s">
        <v>543</v>
      </c>
    </row>
    <row r="391" spans="1:1" x14ac:dyDescent="0.15">
      <c r="A391" s="75" t="s">
        <v>544</v>
      </c>
    </row>
    <row r="392" spans="1:1" x14ac:dyDescent="0.15">
      <c r="A392" s="75" t="s">
        <v>545</v>
      </c>
    </row>
    <row r="393" spans="1:1" x14ac:dyDescent="0.15">
      <c r="A393" s="75" t="s">
        <v>546</v>
      </c>
    </row>
    <row r="394" spans="1:1" x14ac:dyDescent="0.15">
      <c r="A394" s="75" t="s">
        <v>547</v>
      </c>
    </row>
    <row r="395" spans="1:1" x14ac:dyDescent="0.15">
      <c r="A395" s="75" t="s">
        <v>548</v>
      </c>
    </row>
    <row r="396" spans="1:1" x14ac:dyDescent="0.15">
      <c r="A396" s="75" t="s">
        <v>549</v>
      </c>
    </row>
    <row r="397" spans="1:1" x14ac:dyDescent="0.15">
      <c r="A397" s="75" t="s">
        <v>550</v>
      </c>
    </row>
    <row r="398" spans="1:1" x14ac:dyDescent="0.15">
      <c r="A398" s="75" t="s">
        <v>551</v>
      </c>
    </row>
    <row r="399" spans="1:1" x14ac:dyDescent="0.15">
      <c r="A399" s="75" t="s">
        <v>552</v>
      </c>
    </row>
    <row r="400" spans="1:1" x14ac:dyDescent="0.15">
      <c r="A400" s="75" t="s">
        <v>553</v>
      </c>
    </row>
    <row r="401" spans="1:1" x14ac:dyDescent="0.15">
      <c r="A401" s="75" t="s">
        <v>554</v>
      </c>
    </row>
    <row r="402" spans="1:1" x14ac:dyDescent="0.15">
      <c r="A402" s="75" t="s">
        <v>555</v>
      </c>
    </row>
    <row r="403" spans="1:1" x14ac:dyDescent="0.15">
      <c r="A403" s="75" t="s">
        <v>556</v>
      </c>
    </row>
    <row r="404" spans="1:1" x14ac:dyDescent="0.15">
      <c r="A404" s="75" t="s">
        <v>557</v>
      </c>
    </row>
    <row r="405" spans="1:1" x14ac:dyDescent="0.15">
      <c r="A405" s="75" t="s">
        <v>558</v>
      </c>
    </row>
    <row r="406" spans="1:1" x14ac:dyDescent="0.15">
      <c r="A406" s="75" t="s">
        <v>559</v>
      </c>
    </row>
    <row r="407" spans="1:1" x14ac:dyDescent="0.15">
      <c r="A407" s="75" t="s">
        <v>560</v>
      </c>
    </row>
    <row r="408" spans="1:1" x14ac:dyDescent="0.15">
      <c r="A408" s="75" t="s">
        <v>561</v>
      </c>
    </row>
    <row r="409" spans="1:1" x14ac:dyDescent="0.15">
      <c r="A409" s="75" t="s">
        <v>562</v>
      </c>
    </row>
    <row r="410" spans="1:1" x14ac:dyDescent="0.15">
      <c r="A410" s="75" t="s">
        <v>563</v>
      </c>
    </row>
    <row r="411" spans="1:1" x14ac:dyDescent="0.15">
      <c r="A411" s="75" t="s">
        <v>564</v>
      </c>
    </row>
    <row r="412" spans="1:1" x14ac:dyDescent="0.15">
      <c r="A412" s="75" t="s">
        <v>565</v>
      </c>
    </row>
    <row r="413" spans="1:1" x14ac:dyDescent="0.15">
      <c r="A413" s="75" t="s">
        <v>566</v>
      </c>
    </row>
    <row r="414" spans="1:1" x14ac:dyDescent="0.15">
      <c r="A414" s="75" t="s">
        <v>567</v>
      </c>
    </row>
    <row r="415" spans="1:1" x14ac:dyDescent="0.15">
      <c r="A415" s="75" t="s">
        <v>568</v>
      </c>
    </row>
    <row r="416" spans="1:1" x14ac:dyDescent="0.15">
      <c r="A416" s="75" t="s">
        <v>569</v>
      </c>
    </row>
    <row r="417" spans="1:1" x14ac:dyDescent="0.15">
      <c r="A417" s="75" t="s">
        <v>570</v>
      </c>
    </row>
    <row r="418" spans="1:1" x14ac:dyDescent="0.15">
      <c r="A418" s="75" t="s">
        <v>571</v>
      </c>
    </row>
    <row r="419" spans="1:1" x14ac:dyDescent="0.15">
      <c r="A419" s="75" t="s">
        <v>572</v>
      </c>
    </row>
    <row r="420" spans="1:1" x14ac:dyDescent="0.15">
      <c r="A420" s="75" t="s">
        <v>573</v>
      </c>
    </row>
    <row r="421" spans="1:1" x14ac:dyDescent="0.15">
      <c r="A421" s="75" t="s">
        <v>574</v>
      </c>
    </row>
    <row r="422" spans="1:1" x14ac:dyDescent="0.15">
      <c r="A422" s="75" t="s">
        <v>575</v>
      </c>
    </row>
    <row r="423" spans="1:1" x14ac:dyDescent="0.15">
      <c r="A423" s="75" t="s">
        <v>576</v>
      </c>
    </row>
    <row r="424" spans="1:1" x14ac:dyDescent="0.15">
      <c r="A424" s="75" t="s">
        <v>577</v>
      </c>
    </row>
    <row r="425" spans="1:1" x14ac:dyDescent="0.15">
      <c r="A425" s="75" t="s">
        <v>578</v>
      </c>
    </row>
    <row r="426" spans="1:1" x14ac:dyDescent="0.15">
      <c r="A426" s="75" t="s">
        <v>579</v>
      </c>
    </row>
    <row r="427" spans="1:1" x14ac:dyDescent="0.15">
      <c r="A427" s="75" t="s">
        <v>580</v>
      </c>
    </row>
    <row r="428" spans="1:1" x14ac:dyDescent="0.15">
      <c r="A428" s="75" t="s">
        <v>581</v>
      </c>
    </row>
    <row r="429" spans="1:1" x14ac:dyDescent="0.15">
      <c r="A429" s="75" t="s">
        <v>582</v>
      </c>
    </row>
    <row r="430" spans="1:1" x14ac:dyDescent="0.15">
      <c r="A430" s="75" t="s">
        <v>583</v>
      </c>
    </row>
    <row r="431" spans="1:1" x14ac:dyDescent="0.15">
      <c r="A431" s="75" t="s">
        <v>584</v>
      </c>
    </row>
    <row r="432" spans="1:1" x14ac:dyDescent="0.15">
      <c r="A432" s="75" t="s">
        <v>585</v>
      </c>
    </row>
    <row r="433" spans="1:1" ht="16.5" x14ac:dyDescent="0.15">
      <c r="A433" s="75" t="s">
        <v>586</v>
      </c>
    </row>
    <row r="434" spans="1:1" x14ac:dyDescent="0.15">
      <c r="A434" s="75" t="s">
        <v>587</v>
      </c>
    </row>
    <row r="435" spans="1:1" x14ac:dyDescent="0.15">
      <c r="A435" s="75" t="s">
        <v>588</v>
      </c>
    </row>
    <row r="436" spans="1:1" x14ac:dyDescent="0.15">
      <c r="A436" s="75" t="s">
        <v>589</v>
      </c>
    </row>
    <row r="437" spans="1:1" x14ac:dyDescent="0.15">
      <c r="A437" s="75" t="s">
        <v>590</v>
      </c>
    </row>
    <row r="438" spans="1:1" x14ac:dyDescent="0.15">
      <c r="A438" s="75" t="s">
        <v>591</v>
      </c>
    </row>
    <row r="439" spans="1:1" x14ac:dyDescent="0.15">
      <c r="A439" s="75" t="s">
        <v>592</v>
      </c>
    </row>
    <row r="440" spans="1:1" x14ac:dyDescent="0.15">
      <c r="A440" s="75" t="s">
        <v>593</v>
      </c>
    </row>
    <row r="441" spans="1:1" x14ac:dyDescent="0.15">
      <c r="A441" s="75" t="s">
        <v>594</v>
      </c>
    </row>
    <row r="442" spans="1:1" x14ac:dyDescent="0.15">
      <c r="A442" s="75" t="s">
        <v>595</v>
      </c>
    </row>
    <row r="443" spans="1:1" x14ac:dyDescent="0.15">
      <c r="A443" s="75" t="s">
        <v>596</v>
      </c>
    </row>
    <row r="444" spans="1:1" x14ac:dyDescent="0.15">
      <c r="A444" s="75" t="s">
        <v>597</v>
      </c>
    </row>
    <row r="445" spans="1:1" x14ac:dyDescent="0.15">
      <c r="A445" s="75" t="s">
        <v>598</v>
      </c>
    </row>
    <row r="446" spans="1:1" x14ac:dyDescent="0.15">
      <c r="A446" s="75" t="s">
        <v>599</v>
      </c>
    </row>
    <row r="447" spans="1:1" x14ac:dyDescent="0.15">
      <c r="A447" s="75" t="s">
        <v>600</v>
      </c>
    </row>
    <row r="448" spans="1:1" x14ac:dyDescent="0.15">
      <c r="A448" s="75" t="s">
        <v>601</v>
      </c>
    </row>
    <row r="449" spans="1:1" x14ac:dyDescent="0.15">
      <c r="A449" s="75" t="s">
        <v>602</v>
      </c>
    </row>
    <row r="450" spans="1:1" x14ac:dyDescent="0.15">
      <c r="A450" s="75" t="s">
        <v>603</v>
      </c>
    </row>
    <row r="451" spans="1:1" x14ac:dyDescent="0.15">
      <c r="A451" s="75" t="s">
        <v>604</v>
      </c>
    </row>
    <row r="452" spans="1:1" x14ac:dyDescent="0.15">
      <c r="A452" s="75" t="s">
        <v>605</v>
      </c>
    </row>
    <row r="453" spans="1:1" x14ac:dyDescent="0.15">
      <c r="A453" s="75" t="s">
        <v>606</v>
      </c>
    </row>
    <row r="454" spans="1:1" x14ac:dyDescent="0.15">
      <c r="A454" s="75" t="s">
        <v>607</v>
      </c>
    </row>
    <row r="455" spans="1:1" x14ac:dyDescent="0.15">
      <c r="A455" s="75" t="s">
        <v>608</v>
      </c>
    </row>
    <row r="456" spans="1:1" x14ac:dyDescent="0.15">
      <c r="A456" s="75" t="s">
        <v>609</v>
      </c>
    </row>
    <row r="457" spans="1:1" x14ac:dyDescent="0.15">
      <c r="A457" s="75" t="s">
        <v>610</v>
      </c>
    </row>
    <row r="458" spans="1:1" x14ac:dyDescent="0.15">
      <c r="A458" s="75" t="s">
        <v>611</v>
      </c>
    </row>
    <row r="459" spans="1:1" x14ac:dyDescent="0.15">
      <c r="A459" s="75" t="s">
        <v>612</v>
      </c>
    </row>
    <row r="460" spans="1:1" x14ac:dyDescent="0.15">
      <c r="A460" s="75" t="s">
        <v>613</v>
      </c>
    </row>
    <row r="461" spans="1:1" x14ac:dyDescent="0.15">
      <c r="A461" s="75" t="s">
        <v>614</v>
      </c>
    </row>
    <row r="462" spans="1:1" x14ac:dyDescent="0.15">
      <c r="A462" s="75" t="s">
        <v>615</v>
      </c>
    </row>
    <row r="463" spans="1:1" x14ac:dyDescent="0.15">
      <c r="A463" s="75" t="s">
        <v>616</v>
      </c>
    </row>
    <row r="464" spans="1:1" x14ac:dyDescent="0.15">
      <c r="A464" s="75" t="s">
        <v>617</v>
      </c>
    </row>
    <row r="465" spans="1:1" x14ac:dyDescent="0.15">
      <c r="A465" s="75" t="s">
        <v>618</v>
      </c>
    </row>
    <row r="466" spans="1:1" x14ac:dyDescent="0.15">
      <c r="A466" s="75" t="s">
        <v>619</v>
      </c>
    </row>
    <row r="467" spans="1:1" x14ac:dyDescent="0.15">
      <c r="A467" s="75" t="s">
        <v>620</v>
      </c>
    </row>
    <row r="468" spans="1:1" x14ac:dyDescent="0.15">
      <c r="A468" s="75" t="s">
        <v>621</v>
      </c>
    </row>
    <row r="469" spans="1:1" x14ac:dyDescent="0.15">
      <c r="A469" s="75" t="s">
        <v>622</v>
      </c>
    </row>
    <row r="470" spans="1:1" x14ac:dyDescent="0.15">
      <c r="A470" s="75" t="s">
        <v>623</v>
      </c>
    </row>
    <row r="471" spans="1:1" x14ac:dyDescent="0.15">
      <c r="A471" s="75" t="s">
        <v>624</v>
      </c>
    </row>
    <row r="472" spans="1:1" x14ac:dyDescent="0.15">
      <c r="A472" s="75" t="s">
        <v>625</v>
      </c>
    </row>
    <row r="473" spans="1:1" x14ac:dyDescent="0.15">
      <c r="A473" s="75" t="s">
        <v>626</v>
      </c>
    </row>
    <row r="474" spans="1:1" x14ac:dyDescent="0.15">
      <c r="A474" s="75" t="s">
        <v>627</v>
      </c>
    </row>
    <row r="475" spans="1:1" x14ac:dyDescent="0.15">
      <c r="A475" s="75" t="s">
        <v>628</v>
      </c>
    </row>
    <row r="476" spans="1:1" x14ac:dyDescent="0.15">
      <c r="A476" s="75" t="s">
        <v>629</v>
      </c>
    </row>
    <row r="477" spans="1:1" x14ac:dyDescent="0.15">
      <c r="A477" s="75" t="s">
        <v>630</v>
      </c>
    </row>
    <row r="478" spans="1:1" x14ac:dyDescent="0.15">
      <c r="A478" s="75" t="s">
        <v>631</v>
      </c>
    </row>
    <row r="479" spans="1:1" x14ac:dyDescent="0.15">
      <c r="A479" s="75" t="s">
        <v>632</v>
      </c>
    </row>
    <row r="480" spans="1:1" x14ac:dyDescent="0.15">
      <c r="A480" s="75" t="s">
        <v>633</v>
      </c>
    </row>
    <row r="481" spans="1:1" x14ac:dyDescent="0.15">
      <c r="A481" s="75" t="s">
        <v>634</v>
      </c>
    </row>
    <row r="482" spans="1:1" x14ac:dyDescent="0.15">
      <c r="A482" s="75" t="s">
        <v>635</v>
      </c>
    </row>
    <row r="483" spans="1:1" x14ac:dyDescent="0.15">
      <c r="A483" s="75" t="s">
        <v>636</v>
      </c>
    </row>
    <row r="484" spans="1:1" x14ac:dyDescent="0.15">
      <c r="A484" s="75" t="s">
        <v>637</v>
      </c>
    </row>
    <row r="485" spans="1:1" x14ac:dyDescent="0.15">
      <c r="A485" s="75" t="s">
        <v>638</v>
      </c>
    </row>
    <row r="486" spans="1:1" x14ac:dyDescent="0.15">
      <c r="A486" s="75" t="s">
        <v>639</v>
      </c>
    </row>
    <row r="487" spans="1:1" x14ac:dyDescent="0.15">
      <c r="A487" s="75" t="s">
        <v>640</v>
      </c>
    </row>
    <row r="488" spans="1:1" x14ac:dyDescent="0.15">
      <c r="A488" s="75" t="s">
        <v>641</v>
      </c>
    </row>
    <row r="489" spans="1:1" x14ac:dyDescent="0.15">
      <c r="A489" s="75" t="s">
        <v>642</v>
      </c>
    </row>
    <row r="490" spans="1:1" x14ac:dyDescent="0.15">
      <c r="A490" s="75" t="s">
        <v>643</v>
      </c>
    </row>
    <row r="491" spans="1:1" x14ac:dyDescent="0.15">
      <c r="A491" s="75" t="s">
        <v>644</v>
      </c>
    </row>
    <row r="492" spans="1:1" x14ac:dyDescent="0.15">
      <c r="A492" s="75" t="s">
        <v>645</v>
      </c>
    </row>
    <row r="493" spans="1:1" x14ac:dyDescent="0.15">
      <c r="A493" s="75" t="s">
        <v>646</v>
      </c>
    </row>
    <row r="494" spans="1:1" x14ac:dyDescent="0.15">
      <c r="A494" s="75" t="s">
        <v>647</v>
      </c>
    </row>
    <row r="495" spans="1:1" x14ac:dyDescent="0.15">
      <c r="A495" s="75" t="s">
        <v>648</v>
      </c>
    </row>
    <row r="496" spans="1:1" x14ac:dyDescent="0.15">
      <c r="A496" s="75" t="s">
        <v>649</v>
      </c>
    </row>
    <row r="497" spans="1:1" x14ac:dyDescent="0.15">
      <c r="A497" s="75" t="s">
        <v>650</v>
      </c>
    </row>
    <row r="498" spans="1:1" x14ac:dyDescent="0.15">
      <c r="A498" s="75" t="s">
        <v>651</v>
      </c>
    </row>
    <row r="499" spans="1:1" x14ac:dyDescent="0.15">
      <c r="A499" s="75" t="s">
        <v>652</v>
      </c>
    </row>
    <row r="500" spans="1:1" x14ac:dyDescent="0.15">
      <c r="A500" s="75" t="s">
        <v>653</v>
      </c>
    </row>
    <row r="501" spans="1:1" x14ac:dyDescent="0.15">
      <c r="A501" s="75" t="s">
        <v>654</v>
      </c>
    </row>
    <row r="502" spans="1:1" x14ac:dyDescent="0.15">
      <c r="A502" s="75" t="s">
        <v>655</v>
      </c>
    </row>
    <row r="503" spans="1:1" x14ac:dyDescent="0.15">
      <c r="A503" s="75" t="s">
        <v>656</v>
      </c>
    </row>
    <row r="504" spans="1:1" x14ac:dyDescent="0.15">
      <c r="A504" s="75" t="s">
        <v>657</v>
      </c>
    </row>
    <row r="505" spans="1:1" x14ac:dyDescent="0.15">
      <c r="A505" s="75" t="s">
        <v>658</v>
      </c>
    </row>
    <row r="506" spans="1:1" x14ac:dyDescent="0.15">
      <c r="A506" s="75" t="s">
        <v>659</v>
      </c>
    </row>
    <row r="507" spans="1:1" x14ac:dyDescent="0.15">
      <c r="A507" s="75" t="s">
        <v>660</v>
      </c>
    </row>
    <row r="508" spans="1:1" x14ac:dyDescent="0.15">
      <c r="A508" s="75" t="s">
        <v>661</v>
      </c>
    </row>
    <row r="509" spans="1:1" x14ac:dyDescent="0.15">
      <c r="A509" s="75" t="s">
        <v>662</v>
      </c>
    </row>
    <row r="510" spans="1:1" x14ac:dyDescent="0.15">
      <c r="A510" s="75" t="s">
        <v>663</v>
      </c>
    </row>
    <row r="511" spans="1:1" x14ac:dyDescent="0.15">
      <c r="A511" s="75" t="s">
        <v>664</v>
      </c>
    </row>
    <row r="512" spans="1:1" x14ac:dyDescent="0.15">
      <c r="A512" s="75" t="s">
        <v>665</v>
      </c>
    </row>
    <row r="513" spans="1:1" x14ac:dyDescent="0.15">
      <c r="A513" s="75" t="s">
        <v>666</v>
      </c>
    </row>
    <row r="514" spans="1:1" x14ac:dyDescent="0.15">
      <c r="A514" s="75" t="s">
        <v>667</v>
      </c>
    </row>
    <row r="515" spans="1:1" x14ac:dyDescent="0.15">
      <c r="A515" s="75" t="s">
        <v>668</v>
      </c>
    </row>
    <row r="516" spans="1:1" x14ac:dyDescent="0.15">
      <c r="A516" s="75" t="s">
        <v>669</v>
      </c>
    </row>
    <row r="517" spans="1:1" x14ac:dyDescent="0.15">
      <c r="A517" s="75" t="s">
        <v>670</v>
      </c>
    </row>
    <row r="518" spans="1:1" x14ac:dyDescent="0.15">
      <c r="A518" s="75" t="s">
        <v>671</v>
      </c>
    </row>
    <row r="519" spans="1:1" x14ac:dyDescent="0.15">
      <c r="A519" s="75" t="s">
        <v>672</v>
      </c>
    </row>
    <row r="520" spans="1:1" x14ac:dyDescent="0.15">
      <c r="A520" s="75" t="s">
        <v>673</v>
      </c>
    </row>
    <row r="521" spans="1:1" x14ac:dyDescent="0.15">
      <c r="A521" s="75" t="s">
        <v>674</v>
      </c>
    </row>
    <row r="522" spans="1:1" x14ac:dyDescent="0.15">
      <c r="A522" s="75" t="s">
        <v>675</v>
      </c>
    </row>
    <row r="523" spans="1:1" x14ac:dyDescent="0.15">
      <c r="A523" s="75" t="s">
        <v>676</v>
      </c>
    </row>
    <row r="524" spans="1:1" x14ac:dyDescent="0.15">
      <c r="A524" s="75" t="s">
        <v>677</v>
      </c>
    </row>
    <row r="525" spans="1:1" x14ac:dyDescent="0.15">
      <c r="A525" s="75" t="s">
        <v>678</v>
      </c>
    </row>
    <row r="526" spans="1:1" x14ac:dyDescent="0.15">
      <c r="A526" s="75" t="s">
        <v>679</v>
      </c>
    </row>
    <row r="527" spans="1:1" x14ac:dyDescent="0.15">
      <c r="A527" s="75" t="s">
        <v>680</v>
      </c>
    </row>
    <row r="528" spans="1:1" x14ac:dyDescent="0.15">
      <c r="A528" s="75" t="s">
        <v>681</v>
      </c>
    </row>
    <row r="529" spans="1:1" x14ac:dyDescent="0.15">
      <c r="A529" s="75" t="s">
        <v>682</v>
      </c>
    </row>
    <row r="530" spans="1:1" x14ac:dyDescent="0.15">
      <c r="A530" s="75" t="s">
        <v>683</v>
      </c>
    </row>
    <row r="531" spans="1:1" x14ac:dyDescent="0.15">
      <c r="A531" s="75" t="s">
        <v>684</v>
      </c>
    </row>
    <row r="532" spans="1:1" x14ac:dyDescent="0.15">
      <c r="A532" s="75" t="s">
        <v>685</v>
      </c>
    </row>
    <row r="533" spans="1:1" x14ac:dyDescent="0.15">
      <c r="A533" s="75" t="s">
        <v>686</v>
      </c>
    </row>
    <row r="534" spans="1:1" x14ac:dyDescent="0.15">
      <c r="A534" s="75" t="s">
        <v>687</v>
      </c>
    </row>
    <row r="535" spans="1:1" x14ac:dyDescent="0.15">
      <c r="A535" s="75" t="s">
        <v>688</v>
      </c>
    </row>
    <row r="536" spans="1:1" x14ac:dyDescent="0.15">
      <c r="A536" s="75" t="s">
        <v>689</v>
      </c>
    </row>
    <row r="537" spans="1:1" x14ac:dyDescent="0.15">
      <c r="A537" s="75" t="s">
        <v>690</v>
      </c>
    </row>
    <row r="538" spans="1:1" x14ac:dyDescent="0.15">
      <c r="A538" s="75" t="s">
        <v>691</v>
      </c>
    </row>
    <row r="539" spans="1:1" x14ac:dyDescent="0.15">
      <c r="A539" s="75" t="s">
        <v>692</v>
      </c>
    </row>
    <row r="540" spans="1:1" x14ac:dyDescent="0.15">
      <c r="A540" s="75" t="s">
        <v>693</v>
      </c>
    </row>
    <row r="541" spans="1:1" x14ac:dyDescent="0.15">
      <c r="A541" s="75" t="s">
        <v>694</v>
      </c>
    </row>
    <row r="542" spans="1:1" x14ac:dyDescent="0.15">
      <c r="A542" s="75" t="s">
        <v>695</v>
      </c>
    </row>
    <row r="543" spans="1:1" x14ac:dyDescent="0.15">
      <c r="A543" s="75" t="s">
        <v>696</v>
      </c>
    </row>
    <row r="544" spans="1:1" x14ac:dyDescent="0.15">
      <c r="A544" s="75" t="s">
        <v>697</v>
      </c>
    </row>
    <row r="545" spans="1:1" x14ac:dyDescent="0.15">
      <c r="A545" s="75" t="s">
        <v>698</v>
      </c>
    </row>
    <row r="546" spans="1:1" x14ac:dyDescent="0.15">
      <c r="A546" s="75" t="s">
        <v>699</v>
      </c>
    </row>
    <row r="547" spans="1:1" x14ac:dyDescent="0.15">
      <c r="A547" s="75" t="s">
        <v>700</v>
      </c>
    </row>
    <row r="548" spans="1:1" x14ac:dyDescent="0.15">
      <c r="A548" s="75" t="s">
        <v>701</v>
      </c>
    </row>
    <row r="549" spans="1:1" x14ac:dyDescent="0.15">
      <c r="A549" s="75" t="s">
        <v>702</v>
      </c>
    </row>
    <row r="550" spans="1:1" x14ac:dyDescent="0.15">
      <c r="A550" s="75" t="s">
        <v>703</v>
      </c>
    </row>
    <row r="551" spans="1:1" x14ac:dyDescent="0.15">
      <c r="A551" s="75" t="s">
        <v>704</v>
      </c>
    </row>
    <row r="552" spans="1:1" x14ac:dyDescent="0.15">
      <c r="A552" s="75" t="s">
        <v>705</v>
      </c>
    </row>
    <row r="553" spans="1:1" x14ac:dyDescent="0.15">
      <c r="A553" s="75" t="s">
        <v>706</v>
      </c>
    </row>
    <row r="554" spans="1:1" x14ac:dyDescent="0.15">
      <c r="A554" s="75" t="s">
        <v>707</v>
      </c>
    </row>
    <row r="555" spans="1:1" x14ac:dyDescent="0.15">
      <c r="A555" s="75" t="s">
        <v>708</v>
      </c>
    </row>
    <row r="556" spans="1:1" x14ac:dyDescent="0.15">
      <c r="A556" s="75" t="s">
        <v>709</v>
      </c>
    </row>
    <row r="557" spans="1:1" x14ac:dyDescent="0.15">
      <c r="A557" s="75" t="s">
        <v>710</v>
      </c>
    </row>
    <row r="558" spans="1:1" x14ac:dyDescent="0.15">
      <c r="A558" s="75" t="s">
        <v>711</v>
      </c>
    </row>
    <row r="559" spans="1:1" x14ac:dyDescent="0.15">
      <c r="A559" s="75" t="s">
        <v>712</v>
      </c>
    </row>
    <row r="560" spans="1:1" x14ac:dyDescent="0.15">
      <c r="A560" s="75" t="s">
        <v>713</v>
      </c>
    </row>
    <row r="561" spans="1:1" x14ac:dyDescent="0.15">
      <c r="A561" s="75" t="s">
        <v>714</v>
      </c>
    </row>
    <row r="562" spans="1:1" x14ac:dyDescent="0.15">
      <c r="A562" s="75" t="s">
        <v>715</v>
      </c>
    </row>
    <row r="563" spans="1:1" x14ac:dyDescent="0.15">
      <c r="A563" s="75" t="s">
        <v>716</v>
      </c>
    </row>
    <row r="564" spans="1:1" x14ac:dyDescent="0.15">
      <c r="A564" s="75" t="s">
        <v>717</v>
      </c>
    </row>
    <row r="565" spans="1:1" x14ac:dyDescent="0.15">
      <c r="A565" s="75" t="s">
        <v>718</v>
      </c>
    </row>
    <row r="566" spans="1:1" x14ac:dyDescent="0.15">
      <c r="A566" s="75" t="s">
        <v>719</v>
      </c>
    </row>
    <row r="567" spans="1:1" x14ac:dyDescent="0.15">
      <c r="A567" s="75" t="s">
        <v>720</v>
      </c>
    </row>
    <row r="568" spans="1:1" x14ac:dyDescent="0.15">
      <c r="A568" s="75" t="s">
        <v>721</v>
      </c>
    </row>
    <row r="569" spans="1:1" x14ac:dyDescent="0.15">
      <c r="A569" s="75" t="s">
        <v>722</v>
      </c>
    </row>
    <row r="570" spans="1:1" x14ac:dyDescent="0.15">
      <c r="A570" s="75" t="s">
        <v>723</v>
      </c>
    </row>
    <row r="571" spans="1:1" x14ac:dyDescent="0.15">
      <c r="A571" s="75" t="s">
        <v>724</v>
      </c>
    </row>
    <row r="572" spans="1:1" x14ac:dyDescent="0.15">
      <c r="A572" s="75" t="s">
        <v>725</v>
      </c>
    </row>
    <row r="573" spans="1:1" x14ac:dyDescent="0.15">
      <c r="A573" s="75" t="s">
        <v>726</v>
      </c>
    </row>
    <row r="574" spans="1:1" x14ac:dyDescent="0.15">
      <c r="A574" s="75" t="s">
        <v>727</v>
      </c>
    </row>
    <row r="575" spans="1:1" x14ac:dyDescent="0.15">
      <c r="A575" s="75" t="s">
        <v>728</v>
      </c>
    </row>
    <row r="576" spans="1:1" x14ac:dyDescent="0.15">
      <c r="A576" s="75" t="s">
        <v>729</v>
      </c>
    </row>
    <row r="577" spans="1:1" x14ac:dyDescent="0.15">
      <c r="A577" s="75" t="s">
        <v>730</v>
      </c>
    </row>
    <row r="578" spans="1:1" x14ac:dyDescent="0.15">
      <c r="A578" s="75" t="s">
        <v>731</v>
      </c>
    </row>
    <row r="579" spans="1:1" x14ac:dyDescent="0.15">
      <c r="A579" s="75" t="s">
        <v>732</v>
      </c>
    </row>
    <row r="580" spans="1:1" x14ac:dyDescent="0.15">
      <c r="A580" s="75" t="s">
        <v>733</v>
      </c>
    </row>
    <row r="581" spans="1:1" x14ac:dyDescent="0.15">
      <c r="A581" s="75" t="s">
        <v>734</v>
      </c>
    </row>
    <row r="582" spans="1:1" x14ac:dyDescent="0.15">
      <c r="A582" s="75" t="s">
        <v>735</v>
      </c>
    </row>
    <row r="583" spans="1:1" x14ac:dyDescent="0.15">
      <c r="A583" s="75" t="s">
        <v>736</v>
      </c>
    </row>
    <row r="584" spans="1:1" x14ac:dyDescent="0.15">
      <c r="A584" s="75" t="s">
        <v>737</v>
      </c>
    </row>
    <row r="585" spans="1:1" x14ac:dyDescent="0.15">
      <c r="A585" s="75" t="s">
        <v>738</v>
      </c>
    </row>
    <row r="586" spans="1:1" x14ac:dyDescent="0.15">
      <c r="A586" s="75" t="s">
        <v>739</v>
      </c>
    </row>
    <row r="587" spans="1:1" x14ac:dyDescent="0.15">
      <c r="A587" s="75" t="s">
        <v>740</v>
      </c>
    </row>
    <row r="588" spans="1:1" x14ac:dyDescent="0.15">
      <c r="A588" s="75" t="s">
        <v>741</v>
      </c>
    </row>
    <row r="589" spans="1:1" x14ac:dyDescent="0.15">
      <c r="A589" s="75" t="s">
        <v>742</v>
      </c>
    </row>
    <row r="590" spans="1:1" x14ac:dyDescent="0.15">
      <c r="A590" s="75" t="s">
        <v>743</v>
      </c>
    </row>
    <row r="591" spans="1:1" x14ac:dyDescent="0.15">
      <c r="A591" s="75" t="s">
        <v>744</v>
      </c>
    </row>
    <row r="592" spans="1:1" x14ac:dyDescent="0.15">
      <c r="A592" s="75" t="s">
        <v>745</v>
      </c>
    </row>
    <row r="593" spans="1:1" x14ac:dyDescent="0.15">
      <c r="A593" s="75" t="s">
        <v>746</v>
      </c>
    </row>
    <row r="594" spans="1:1" x14ac:dyDescent="0.15">
      <c r="A594" s="75" t="s">
        <v>747</v>
      </c>
    </row>
    <row r="595" spans="1:1" x14ac:dyDescent="0.15">
      <c r="A595" s="75" t="s">
        <v>748</v>
      </c>
    </row>
    <row r="596" spans="1:1" x14ac:dyDescent="0.15">
      <c r="A596" s="75" t="s">
        <v>749</v>
      </c>
    </row>
    <row r="597" spans="1:1" x14ac:dyDescent="0.15">
      <c r="A597" s="75" t="s">
        <v>750</v>
      </c>
    </row>
    <row r="598" spans="1:1" x14ac:dyDescent="0.15">
      <c r="A598" s="75" t="s">
        <v>751</v>
      </c>
    </row>
    <row r="599" spans="1:1" x14ac:dyDescent="0.15">
      <c r="A599" s="75" t="s">
        <v>752</v>
      </c>
    </row>
    <row r="600" spans="1:1" x14ac:dyDescent="0.15">
      <c r="A600" s="75" t="s">
        <v>753</v>
      </c>
    </row>
    <row r="601" spans="1:1" x14ac:dyDescent="0.15">
      <c r="A601" s="75" t="s">
        <v>754</v>
      </c>
    </row>
    <row r="602" spans="1:1" x14ac:dyDescent="0.15">
      <c r="A602" s="75" t="s">
        <v>755</v>
      </c>
    </row>
    <row r="603" spans="1:1" x14ac:dyDescent="0.15">
      <c r="A603" s="75" t="s">
        <v>756</v>
      </c>
    </row>
    <row r="604" spans="1:1" x14ac:dyDescent="0.15">
      <c r="A604" s="75" t="s">
        <v>757</v>
      </c>
    </row>
    <row r="605" spans="1:1" x14ac:dyDescent="0.15">
      <c r="A605" s="75" t="s">
        <v>758</v>
      </c>
    </row>
    <row r="606" spans="1:1" x14ac:dyDescent="0.15">
      <c r="A606" s="75" t="s">
        <v>759</v>
      </c>
    </row>
    <row r="607" spans="1:1" x14ac:dyDescent="0.15">
      <c r="A607" s="75" t="s">
        <v>760</v>
      </c>
    </row>
    <row r="608" spans="1:1" x14ac:dyDescent="0.15">
      <c r="A608" s="75" t="s">
        <v>761</v>
      </c>
    </row>
    <row r="609" spans="1:1" x14ac:dyDescent="0.15">
      <c r="A609" s="75" t="s">
        <v>762</v>
      </c>
    </row>
    <row r="610" spans="1:1" x14ac:dyDescent="0.15">
      <c r="A610" s="75" t="s">
        <v>763</v>
      </c>
    </row>
    <row r="611" spans="1:1" x14ac:dyDescent="0.15">
      <c r="A611" s="75" t="s">
        <v>764</v>
      </c>
    </row>
    <row r="612" spans="1:1" x14ac:dyDescent="0.15">
      <c r="A612" s="75" t="s">
        <v>765</v>
      </c>
    </row>
    <row r="613" spans="1:1" x14ac:dyDescent="0.15">
      <c r="A613" s="75" t="s">
        <v>766</v>
      </c>
    </row>
    <row r="614" spans="1:1" x14ac:dyDescent="0.15">
      <c r="A614" s="75" t="s">
        <v>767</v>
      </c>
    </row>
    <row r="615" spans="1:1" x14ac:dyDescent="0.15">
      <c r="A615" s="75" t="s">
        <v>768</v>
      </c>
    </row>
    <row r="616" spans="1:1" x14ac:dyDescent="0.15">
      <c r="A616" s="75" t="s">
        <v>769</v>
      </c>
    </row>
    <row r="617" spans="1:1" x14ac:dyDescent="0.15">
      <c r="A617" s="75" t="s">
        <v>770</v>
      </c>
    </row>
    <row r="618" spans="1:1" x14ac:dyDescent="0.15">
      <c r="A618" s="75" t="s">
        <v>771</v>
      </c>
    </row>
    <row r="619" spans="1:1" x14ac:dyDescent="0.15">
      <c r="A619" s="75" t="s">
        <v>772</v>
      </c>
    </row>
    <row r="620" spans="1:1" x14ac:dyDescent="0.15">
      <c r="A620" s="75" t="s">
        <v>773</v>
      </c>
    </row>
    <row r="621" spans="1:1" x14ac:dyDescent="0.15">
      <c r="A621" s="75" t="s">
        <v>774</v>
      </c>
    </row>
    <row r="622" spans="1:1" x14ac:dyDescent="0.15">
      <c r="A622" s="75" t="s">
        <v>775</v>
      </c>
    </row>
    <row r="623" spans="1:1" x14ac:dyDescent="0.15">
      <c r="A623" s="75" t="s">
        <v>776</v>
      </c>
    </row>
    <row r="624" spans="1:1" x14ac:dyDescent="0.15">
      <c r="A624" s="75" t="s">
        <v>777</v>
      </c>
    </row>
    <row r="625" spans="1:1" x14ac:dyDescent="0.15">
      <c r="A625" s="75" t="s">
        <v>778</v>
      </c>
    </row>
    <row r="626" spans="1:1" x14ac:dyDescent="0.15">
      <c r="A626" s="75" t="s">
        <v>779</v>
      </c>
    </row>
    <row r="627" spans="1:1" x14ac:dyDescent="0.15">
      <c r="A627" s="75" t="s">
        <v>780</v>
      </c>
    </row>
    <row r="628" spans="1:1" x14ac:dyDescent="0.15">
      <c r="A628" s="75" t="s">
        <v>781</v>
      </c>
    </row>
    <row r="629" spans="1:1" x14ac:dyDescent="0.15">
      <c r="A629" s="75" t="s">
        <v>782</v>
      </c>
    </row>
    <row r="630" spans="1:1" x14ac:dyDescent="0.15">
      <c r="A630" s="75" t="s">
        <v>783</v>
      </c>
    </row>
    <row r="631" spans="1:1" x14ac:dyDescent="0.15">
      <c r="A631" s="75" t="s">
        <v>784</v>
      </c>
    </row>
    <row r="632" spans="1:1" x14ac:dyDescent="0.15">
      <c r="A632" s="75" t="s">
        <v>785</v>
      </c>
    </row>
    <row r="633" spans="1:1" x14ac:dyDescent="0.15">
      <c r="A633" s="75" t="s">
        <v>786</v>
      </c>
    </row>
    <row r="634" spans="1:1" x14ac:dyDescent="0.15">
      <c r="A634" s="75" t="s">
        <v>787</v>
      </c>
    </row>
    <row r="635" spans="1:1" x14ac:dyDescent="0.15">
      <c r="A635" s="75" t="s">
        <v>788</v>
      </c>
    </row>
    <row r="636" spans="1:1" x14ac:dyDescent="0.15">
      <c r="A636" s="75" t="s">
        <v>789</v>
      </c>
    </row>
    <row r="637" spans="1:1" x14ac:dyDescent="0.15">
      <c r="A637" s="75" t="s">
        <v>790</v>
      </c>
    </row>
    <row r="638" spans="1:1" x14ac:dyDescent="0.15">
      <c r="A638" s="75" t="s">
        <v>791</v>
      </c>
    </row>
    <row r="639" spans="1:1" x14ac:dyDescent="0.15">
      <c r="A639" s="75" t="s">
        <v>792</v>
      </c>
    </row>
    <row r="640" spans="1:1" x14ac:dyDescent="0.15">
      <c r="A640" s="75" t="s">
        <v>793</v>
      </c>
    </row>
    <row r="641" spans="1:1" x14ac:dyDescent="0.15">
      <c r="A641" s="75" t="s">
        <v>794</v>
      </c>
    </row>
    <row r="642" spans="1:1" x14ac:dyDescent="0.15">
      <c r="A642" s="75" t="s">
        <v>795</v>
      </c>
    </row>
    <row r="643" spans="1:1" x14ac:dyDescent="0.15">
      <c r="A643" s="75" t="s">
        <v>796</v>
      </c>
    </row>
    <row r="644" spans="1:1" x14ac:dyDescent="0.15">
      <c r="A644" s="75" t="s">
        <v>797</v>
      </c>
    </row>
    <row r="645" spans="1:1" x14ac:dyDescent="0.15">
      <c r="A645" s="75" t="s">
        <v>798</v>
      </c>
    </row>
    <row r="646" spans="1:1" x14ac:dyDescent="0.15">
      <c r="A646" s="75" t="s">
        <v>799</v>
      </c>
    </row>
    <row r="647" spans="1:1" x14ac:dyDescent="0.15">
      <c r="A647" s="75" t="s">
        <v>800</v>
      </c>
    </row>
    <row r="648" spans="1:1" x14ac:dyDescent="0.15">
      <c r="A648" s="75" t="s">
        <v>801</v>
      </c>
    </row>
    <row r="649" spans="1:1" x14ac:dyDescent="0.15">
      <c r="A649" s="75" t="s">
        <v>802</v>
      </c>
    </row>
    <row r="650" spans="1:1" x14ac:dyDescent="0.15">
      <c r="A650" s="75" t="s">
        <v>803</v>
      </c>
    </row>
    <row r="651" spans="1:1" x14ac:dyDescent="0.15">
      <c r="A651" s="75" t="s">
        <v>804</v>
      </c>
    </row>
    <row r="652" spans="1:1" x14ac:dyDescent="0.15">
      <c r="A652" s="75" t="s">
        <v>805</v>
      </c>
    </row>
    <row r="653" spans="1:1" x14ac:dyDescent="0.15">
      <c r="A653" s="75" t="s">
        <v>806</v>
      </c>
    </row>
    <row r="654" spans="1:1" x14ac:dyDescent="0.15">
      <c r="A654" s="75" t="s">
        <v>807</v>
      </c>
    </row>
    <row r="655" spans="1:1" x14ac:dyDescent="0.15">
      <c r="A655" s="75" t="s">
        <v>808</v>
      </c>
    </row>
    <row r="656" spans="1:1" x14ac:dyDescent="0.15">
      <c r="A656" s="75" t="s">
        <v>809</v>
      </c>
    </row>
    <row r="657" spans="1:1" x14ac:dyDescent="0.15">
      <c r="A657" s="75" t="s">
        <v>810</v>
      </c>
    </row>
    <row r="658" spans="1:1" x14ac:dyDescent="0.15">
      <c r="A658" s="75" t="s">
        <v>811</v>
      </c>
    </row>
    <row r="659" spans="1:1" x14ac:dyDescent="0.15">
      <c r="A659" s="75" t="s">
        <v>812</v>
      </c>
    </row>
    <row r="660" spans="1:1" x14ac:dyDescent="0.15">
      <c r="A660" s="75" t="s">
        <v>813</v>
      </c>
    </row>
    <row r="661" spans="1:1" x14ac:dyDescent="0.15">
      <c r="A661" s="75" t="s">
        <v>814</v>
      </c>
    </row>
    <row r="662" spans="1:1" x14ac:dyDescent="0.15">
      <c r="A662" s="75" t="s">
        <v>815</v>
      </c>
    </row>
    <row r="663" spans="1:1" x14ac:dyDescent="0.15">
      <c r="A663" s="75" t="s">
        <v>816</v>
      </c>
    </row>
    <row r="664" spans="1:1" x14ac:dyDescent="0.15">
      <c r="A664" s="75" t="s">
        <v>817</v>
      </c>
    </row>
    <row r="665" spans="1:1" x14ac:dyDescent="0.15">
      <c r="A665" s="75" t="s">
        <v>818</v>
      </c>
    </row>
    <row r="666" spans="1:1" x14ac:dyDescent="0.15">
      <c r="A666" s="75" t="s">
        <v>819</v>
      </c>
    </row>
    <row r="667" spans="1:1" x14ac:dyDescent="0.15">
      <c r="A667" s="75" t="s">
        <v>820</v>
      </c>
    </row>
    <row r="668" spans="1:1" x14ac:dyDescent="0.15">
      <c r="A668" s="75" t="s">
        <v>821</v>
      </c>
    </row>
    <row r="669" spans="1:1" x14ac:dyDescent="0.15">
      <c r="A669" s="75" t="s">
        <v>822</v>
      </c>
    </row>
    <row r="670" spans="1:1" x14ac:dyDescent="0.15">
      <c r="A670" s="75" t="s">
        <v>823</v>
      </c>
    </row>
    <row r="671" spans="1:1" x14ac:dyDescent="0.15">
      <c r="A671" s="75" t="s">
        <v>824</v>
      </c>
    </row>
    <row r="672" spans="1:1" x14ac:dyDescent="0.15">
      <c r="A672" s="75" t="s">
        <v>825</v>
      </c>
    </row>
    <row r="673" spans="1:1" x14ac:dyDescent="0.15">
      <c r="A673" s="75" t="s">
        <v>826</v>
      </c>
    </row>
    <row r="674" spans="1:1" x14ac:dyDescent="0.15">
      <c r="A674" s="75" t="s">
        <v>827</v>
      </c>
    </row>
    <row r="675" spans="1:1" x14ac:dyDescent="0.15">
      <c r="A675" s="75" t="s">
        <v>828</v>
      </c>
    </row>
    <row r="676" spans="1:1" x14ac:dyDescent="0.15">
      <c r="A676" s="75" t="s">
        <v>829</v>
      </c>
    </row>
    <row r="677" spans="1:1" x14ac:dyDescent="0.15">
      <c r="A677" s="75" t="s">
        <v>830</v>
      </c>
    </row>
    <row r="678" spans="1:1" x14ac:dyDescent="0.15">
      <c r="A678" s="75" t="s">
        <v>831</v>
      </c>
    </row>
    <row r="679" spans="1:1" x14ac:dyDescent="0.15">
      <c r="A679" s="75" t="s">
        <v>832</v>
      </c>
    </row>
    <row r="680" spans="1:1" x14ac:dyDescent="0.15">
      <c r="A680" s="75" t="s">
        <v>833</v>
      </c>
    </row>
    <row r="681" spans="1:1" x14ac:dyDescent="0.15">
      <c r="A681" s="75" t="s">
        <v>834</v>
      </c>
    </row>
    <row r="682" spans="1:1" x14ac:dyDescent="0.15">
      <c r="A682" s="75" t="s">
        <v>835</v>
      </c>
    </row>
    <row r="683" spans="1:1" x14ac:dyDescent="0.15">
      <c r="A683" s="75" t="s">
        <v>836</v>
      </c>
    </row>
    <row r="684" spans="1:1" x14ac:dyDescent="0.15">
      <c r="A684" s="75" t="s">
        <v>837</v>
      </c>
    </row>
    <row r="685" spans="1:1" x14ac:dyDescent="0.15">
      <c r="A685" s="75" t="s">
        <v>838</v>
      </c>
    </row>
    <row r="686" spans="1:1" x14ac:dyDescent="0.15">
      <c r="A686" s="75" t="s">
        <v>839</v>
      </c>
    </row>
    <row r="687" spans="1:1" x14ac:dyDescent="0.15">
      <c r="A687" s="75" t="s">
        <v>840</v>
      </c>
    </row>
    <row r="688" spans="1:1" x14ac:dyDescent="0.15">
      <c r="A688" s="75" t="s">
        <v>841</v>
      </c>
    </row>
    <row r="689" spans="1:1" x14ac:dyDescent="0.15">
      <c r="A689" s="75" t="s">
        <v>842</v>
      </c>
    </row>
    <row r="690" spans="1:1" x14ac:dyDescent="0.15">
      <c r="A690" s="75" t="s">
        <v>843</v>
      </c>
    </row>
    <row r="691" spans="1:1" x14ac:dyDescent="0.15">
      <c r="A691" s="75" t="s">
        <v>844</v>
      </c>
    </row>
    <row r="692" spans="1:1" x14ac:dyDescent="0.15">
      <c r="A692" s="75" t="s">
        <v>845</v>
      </c>
    </row>
    <row r="693" spans="1:1" x14ac:dyDescent="0.15">
      <c r="A693" s="75" t="s">
        <v>846</v>
      </c>
    </row>
    <row r="694" spans="1:1" x14ac:dyDescent="0.15">
      <c r="A694" s="75" t="s">
        <v>847</v>
      </c>
    </row>
    <row r="695" spans="1:1" x14ac:dyDescent="0.15">
      <c r="A695" s="75" t="s">
        <v>848</v>
      </c>
    </row>
    <row r="696" spans="1:1" x14ac:dyDescent="0.15">
      <c r="A696" s="75" t="s">
        <v>849</v>
      </c>
    </row>
    <row r="697" spans="1:1" x14ac:dyDescent="0.15">
      <c r="A697" s="75" t="s">
        <v>850</v>
      </c>
    </row>
    <row r="698" spans="1:1" x14ac:dyDescent="0.15">
      <c r="A698" s="75" t="s">
        <v>851</v>
      </c>
    </row>
    <row r="699" spans="1:1" x14ac:dyDescent="0.15">
      <c r="A699" s="75" t="s">
        <v>852</v>
      </c>
    </row>
    <row r="700" spans="1:1" x14ac:dyDescent="0.15">
      <c r="A700" s="75" t="s">
        <v>853</v>
      </c>
    </row>
    <row r="701" spans="1:1" x14ac:dyDescent="0.15">
      <c r="A701" s="75" t="s">
        <v>854</v>
      </c>
    </row>
    <row r="702" spans="1:1" x14ac:dyDescent="0.15">
      <c r="A702" s="75" t="s">
        <v>855</v>
      </c>
    </row>
    <row r="703" spans="1:1" x14ac:dyDescent="0.15">
      <c r="A703" s="75" t="s">
        <v>856</v>
      </c>
    </row>
    <row r="704" spans="1:1" x14ac:dyDescent="0.15">
      <c r="A704" s="75" t="s">
        <v>857</v>
      </c>
    </row>
    <row r="705" spans="1:1" x14ac:dyDescent="0.15">
      <c r="A705" s="75" t="s">
        <v>858</v>
      </c>
    </row>
    <row r="706" spans="1:1" x14ac:dyDescent="0.15">
      <c r="A706" s="75" t="s">
        <v>859</v>
      </c>
    </row>
    <row r="707" spans="1:1" x14ac:dyDescent="0.15">
      <c r="A707" s="75" t="s">
        <v>860</v>
      </c>
    </row>
    <row r="708" spans="1:1" x14ac:dyDescent="0.15">
      <c r="A708" s="75" t="s">
        <v>861</v>
      </c>
    </row>
    <row r="709" spans="1:1" x14ac:dyDescent="0.15">
      <c r="A709" s="75" t="s">
        <v>862</v>
      </c>
    </row>
    <row r="710" spans="1:1" ht="16.5" x14ac:dyDescent="0.15">
      <c r="A710" s="75" t="s">
        <v>863</v>
      </c>
    </row>
    <row r="711" spans="1:1" x14ac:dyDescent="0.15">
      <c r="A711" s="75" t="s">
        <v>864</v>
      </c>
    </row>
    <row r="712" spans="1:1" x14ac:dyDescent="0.15">
      <c r="A712" s="75" t="s">
        <v>865</v>
      </c>
    </row>
    <row r="713" spans="1:1" x14ac:dyDescent="0.15">
      <c r="A713" s="75" t="s">
        <v>866</v>
      </c>
    </row>
    <row r="714" spans="1:1" x14ac:dyDescent="0.15">
      <c r="A714" s="75" t="s">
        <v>867</v>
      </c>
    </row>
    <row r="715" spans="1:1" x14ac:dyDescent="0.15">
      <c r="A715" s="75" t="s">
        <v>868</v>
      </c>
    </row>
    <row r="716" spans="1:1" x14ac:dyDescent="0.15">
      <c r="A716" s="75" t="s">
        <v>869</v>
      </c>
    </row>
    <row r="717" spans="1:1" x14ac:dyDescent="0.15">
      <c r="A717" s="75" t="s">
        <v>870</v>
      </c>
    </row>
    <row r="718" spans="1:1" x14ac:dyDescent="0.15">
      <c r="A718" s="75" t="s">
        <v>871</v>
      </c>
    </row>
    <row r="719" spans="1:1" x14ac:dyDescent="0.15">
      <c r="A719" s="75" t="s">
        <v>872</v>
      </c>
    </row>
    <row r="720" spans="1:1" x14ac:dyDescent="0.15">
      <c r="A720" s="75" t="s">
        <v>873</v>
      </c>
    </row>
    <row r="721" spans="1:1" x14ac:dyDescent="0.15">
      <c r="A721" s="75" t="s">
        <v>874</v>
      </c>
    </row>
    <row r="722" spans="1:1" x14ac:dyDescent="0.15">
      <c r="A722" s="75" t="s">
        <v>875</v>
      </c>
    </row>
    <row r="723" spans="1:1" x14ac:dyDescent="0.15">
      <c r="A723" s="75" t="s">
        <v>876</v>
      </c>
    </row>
    <row r="724" spans="1:1" x14ac:dyDescent="0.15">
      <c r="A724" s="75" t="s">
        <v>877</v>
      </c>
    </row>
    <row r="725" spans="1:1" x14ac:dyDescent="0.15">
      <c r="A725" s="75" t="s">
        <v>878</v>
      </c>
    </row>
    <row r="726" spans="1:1" x14ac:dyDescent="0.15">
      <c r="A726" s="75" t="s">
        <v>879</v>
      </c>
    </row>
    <row r="727" spans="1:1" x14ac:dyDescent="0.15">
      <c r="A727" s="75" t="s">
        <v>880</v>
      </c>
    </row>
    <row r="728" spans="1:1" x14ac:dyDescent="0.15">
      <c r="A728" s="75" t="s">
        <v>881</v>
      </c>
    </row>
    <row r="729" spans="1:1" x14ac:dyDescent="0.15">
      <c r="A729" s="75" t="s">
        <v>882</v>
      </c>
    </row>
    <row r="730" spans="1:1" x14ac:dyDescent="0.15">
      <c r="A730" s="75" t="s">
        <v>883</v>
      </c>
    </row>
    <row r="731" spans="1:1" x14ac:dyDescent="0.15">
      <c r="A731" s="75" t="s">
        <v>884</v>
      </c>
    </row>
    <row r="732" spans="1:1" x14ac:dyDescent="0.15">
      <c r="A732" s="75" t="s">
        <v>885</v>
      </c>
    </row>
    <row r="733" spans="1:1" ht="16.5" x14ac:dyDescent="0.15">
      <c r="A733" s="75" t="s">
        <v>886</v>
      </c>
    </row>
    <row r="734" spans="1:1" x14ac:dyDescent="0.15">
      <c r="A734" s="75" t="s">
        <v>887</v>
      </c>
    </row>
    <row r="735" spans="1:1" x14ac:dyDescent="0.15">
      <c r="A735" s="75" t="s">
        <v>888</v>
      </c>
    </row>
    <row r="736" spans="1:1" x14ac:dyDescent="0.15">
      <c r="A736" s="75" t="s">
        <v>889</v>
      </c>
    </row>
    <row r="737" spans="1:1" x14ac:dyDescent="0.15">
      <c r="A737" s="75" t="s">
        <v>890</v>
      </c>
    </row>
    <row r="738" spans="1:1" x14ac:dyDescent="0.15">
      <c r="A738" s="75" t="s">
        <v>891</v>
      </c>
    </row>
    <row r="739" spans="1:1" x14ac:dyDescent="0.15">
      <c r="A739" s="75" t="s">
        <v>892</v>
      </c>
    </row>
    <row r="740" spans="1:1" x14ac:dyDescent="0.15">
      <c r="A740" s="75" t="s">
        <v>893</v>
      </c>
    </row>
    <row r="741" spans="1:1" x14ac:dyDescent="0.15">
      <c r="A741" s="75" t="s">
        <v>894</v>
      </c>
    </row>
    <row r="742" spans="1:1" x14ac:dyDescent="0.15">
      <c r="A742" s="75" t="s">
        <v>895</v>
      </c>
    </row>
    <row r="743" spans="1:1" x14ac:dyDescent="0.15">
      <c r="A743" s="75" t="s">
        <v>896</v>
      </c>
    </row>
    <row r="744" spans="1:1" x14ac:dyDescent="0.15">
      <c r="A744" s="75" t="s">
        <v>897</v>
      </c>
    </row>
    <row r="745" spans="1:1" x14ac:dyDescent="0.15">
      <c r="A745" s="75" t="s">
        <v>898</v>
      </c>
    </row>
    <row r="746" spans="1:1" x14ac:dyDescent="0.15">
      <c r="A746" s="75" t="s">
        <v>899</v>
      </c>
    </row>
    <row r="747" spans="1:1" x14ac:dyDescent="0.15">
      <c r="A747" s="75" t="s">
        <v>900</v>
      </c>
    </row>
    <row r="748" spans="1:1" x14ac:dyDescent="0.15">
      <c r="A748" s="75" t="s">
        <v>901</v>
      </c>
    </row>
    <row r="749" spans="1:1" x14ac:dyDescent="0.15">
      <c r="A749" s="75" t="s">
        <v>902</v>
      </c>
    </row>
    <row r="750" spans="1:1" x14ac:dyDescent="0.15">
      <c r="A750" s="75" t="s">
        <v>903</v>
      </c>
    </row>
    <row r="751" spans="1:1" x14ac:dyDescent="0.15">
      <c r="A751" s="75" t="s">
        <v>904</v>
      </c>
    </row>
    <row r="752" spans="1:1" x14ac:dyDescent="0.15">
      <c r="A752" s="75" t="s">
        <v>905</v>
      </c>
    </row>
    <row r="753" spans="1:1" x14ac:dyDescent="0.15">
      <c r="A753" s="75" t="s">
        <v>906</v>
      </c>
    </row>
    <row r="754" spans="1:1" x14ac:dyDescent="0.15">
      <c r="A754" s="75" t="s">
        <v>907</v>
      </c>
    </row>
    <row r="755" spans="1:1" x14ac:dyDescent="0.15">
      <c r="A755" s="75" t="s">
        <v>908</v>
      </c>
    </row>
    <row r="756" spans="1:1" ht="16.5" x14ac:dyDescent="0.15">
      <c r="A756" s="75" t="s">
        <v>909</v>
      </c>
    </row>
    <row r="757" spans="1:1" x14ac:dyDescent="0.15">
      <c r="A757" s="75" t="s">
        <v>910</v>
      </c>
    </row>
    <row r="758" spans="1:1" x14ac:dyDescent="0.15">
      <c r="A758" s="75" t="s">
        <v>911</v>
      </c>
    </row>
    <row r="759" spans="1:1" x14ac:dyDescent="0.15">
      <c r="A759" s="75" t="s">
        <v>912</v>
      </c>
    </row>
    <row r="760" spans="1:1" x14ac:dyDescent="0.15">
      <c r="A760" s="75" t="s">
        <v>913</v>
      </c>
    </row>
    <row r="761" spans="1:1" x14ac:dyDescent="0.15">
      <c r="A761" s="75" t="s">
        <v>914</v>
      </c>
    </row>
    <row r="762" spans="1:1" x14ac:dyDescent="0.15">
      <c r="A762" s="75" t="s">
        <v>915</v>
      </c>
    </row>
    <row r="763" spans="1:1" x14ac:dyDescent="0.15">
      <c r="A763" s="75" t="s">
        <v>916</v>
      </c>
    </row>
    <row r="764" spans="1:1" x14ac:dyDescent="0.15">
      <c r="A764" s="75" t="s">
        <v>917</v>
      </c>
    </row>
    <row r="765" spans="1:1" x14ac:dyDescent="0.15">
      <c r="A765" s="75" t="s">
        <v>918</v>
      </c>
    </row>
    <row r="766" spans="1:1" x14ac:dyDescent="0.15">
      <c r="A766" s="75" t="s">
        <v>919</v>
      </c>
    </row>
    <row r="767" spans="1:1" x14ac:dyDescent="0.15">
      <c r="A767" s="75" t="s">
        <v>920</v>
      </c>
    </row>
    <row r="768" spans="1:1" x14ac:dyDescent="0.15">
      <c r="A768" s="75" t="s">
        <v>921</v>
      </c>
    </row>
    <row r="769" spans="1:1" x14ac:dyDescent="0.15">
      <c r="A769" s="75" t="s">
        <v>922</v>
      </c>
    </row>
    <row r="770" spans="1:1" x14ac:dyDescent="0.15">
      <c r="A770" s="75" t="s">
        <v>923</v>
      </c>
    </row>
    <row r="771" spans="1:1" x14ac:dyDescent="0.15">
      <c r="A771" s="75" t="s">
        <v>924</v>
      </c>
    </row>
    <row r="772" spans="1:1" x14ac:dyDescent="0.15">
      <c r="A772" s="75" t="s">
        <v>925</v>
      </c>
    </row>
    <row r="773" spans="1:1" x14ac:dyDescent="0.15">
      <c r="A773" s="75" t="s">
        <v>926</v>
      </c>
    </row>
    <row r="774" spans="1:1" x14ac:dyDescent="0.15">
      <c r="A774" s="75" t="s">
        <v>927</v>
      </c>
    </row>
    <row r="775" spans="1:1" x14ac:dyDescent="0.15">
      <c r="A775" s="75" t="s">
        <v>928</v>
      </c>
    </row>
    <row r="776" spans="1:1" x14ac:dyDescent="0.15">
      <c r="A776" s="75" t="s">
        <v>929</v>
      </c>
    </row>
    <row r="777" spans="1:1" x14ac:dyDescent="0.15">
      <c r="A777" s="75" t="s">
        <v>930</v>
      </c>
    </row>
    <row r="778" spans="1:1" x14ac:dyDescent="0.15">
      <c r="A778" s="75" t="s">
        <v>931</v>
      </c>
    </row>
    <row r="779" spans="1:1" x14ac:dyDescent="0.15">
      <c r="A779" s="75" t="s">
        <v>932</v>
      </c>
    </row>
    <row r="780" spans="1:1" x14ac:dyDescent="0.15">
      <c r="A780" s="75" t="s">
        <v>933</v>
      </c>
    </row>
    <row r="781" spans="1:1" x14ac:dyDescent="0.15">
      <c r="A781" s="75" t="s">
        <v>934</v>
      </c>
    </row>
    <row r="782" spans="1:1" x14ac:dyDescent="0.15">
      <c r="A782" s="75" t="s">
        <v>935</v>
      </c>
    </row>
    <row r="783" spans="1:1" x14ac:dyDescent="0.15">
      <c r="A783" s="75" t="s">
        <v>936</v>
      </c>
    </row>
    <row r="784" spans="1:1" x14ac:dyDescent="0.15">
      <c r="A784" s="75" t="s">
        <v>937</v>
      </c>
    </row>
    <row r="785" spans="1:1" x14ac:dyDescent="0.15">
      <c r="A785" s="75" t="s">
        <v>938</v>
      </c>
    </row>
    <row r="786" spans="1:1" x14ac:dyDescent="0.15">
      <c r="A786" s="75" t="s">
        <v>939</v>
      </c>
    </row>
    <row r="787" spans="1:1" x14ac:dyDescent="0.15">
      <c r="A787" s="75" t="s">
        <v>940</v>
      </c>
    </row>
    <row r="788" spans="1:1" x14ac:dyDescent="0.15">
      <c r="A788" s="75" t="s">
        <v>941</v>
      </c>
    </row>
    <row r="789" spans="1:1" x14ac:dyDescent="0.15">
      <c r="A789" s="75" t="s">
        <v>942</v>
      </c>
    </row>
    <row r="790" spans="1:1" x14ac:dyDescent="0.15">
      <c r="A790" s="75" t="s">
        <v>943</v>
      </c>
    </row>
    <row r="791" spans="1:1" x14ac:dyDescent="0.15">
      <c r="A791" s="75" t="s">
        <v>944</v>
      </c>
    </row>
    <row r="792" spans="1:1" x14ac:dyDescent="0.15">
      <c r="A792" s="75" t="s">
        <v>945</v>
      </c>
    </row>
    <row r="793" spans="1:1" x14ac:dyDescent="0.15">
      <c r="A793" s="75" t="s">
        <v>946</v>
      </c>
    </row>
    <row r="794" spans="1:1" x14ac:dyDescent="0.15">
      <c r="A794" s="75" t="s">
        <v>947</v>
      </c>
    </row>
    <row r="795" spans="1:1" x14ac:dyDescent="0.15">
      <c r="A795" s="75" t="s">
        <v>948</v>
      </c>
    </row>
    <row r="796" spans="1:1" x14ac:dyDescent="0.15">
      <c r="A796" s="75" t="s">
        <v>949</v>
      </c>
    </row>
    <row r="797" spans="1:1" x14ac:dyDescent="0.15">
      <c r="A797" s="75" t="s">
        <v>950</v>
      </c>
    </row>
    <row r="798" spans="1:1" x14ac:dyDescent="0.15">
      <c r="A798" s="75" t="s">
        <v>951</v>
      </c>
    </row>
    <row r="799" spans="1:1" x14ac:dyDescent="0.15">
      <c r="A799" s="75" t="s">
        <v>952</v>
      </c>
    </row>
    <row r="800" spans="1:1" x14ac:dyDescent="0.15">
      <c r="A800" s="75" t="s">
        <v>953</v>
      </c>
    </row>
    <row r="801" spans="1:1" x14ac:dyDescent="0.15">
      <c r="A801" s="75" t="s">
        <v>954</v>
      </c>
    </row>
    <row r="802" spans="1:1" x14ac:dyDescent="0.15">
      <c r="A802" s="75" t="s">
        <v>955</v>
      </c>
    </row>
    <row r="803" spans="1:1" x14ac:dyDescent="0.15">
      <c r="A803" s="75" t="s">
        <v>956</v>
      </c>
    </row>
    <row r="804" spans="1:1" x14ac:dyDescent="0.15">
      <c r="A804" s="75" t="s">
        <v>957</v>
      </c>
    </row>
    <row r="805" spans="1:1" x14ac:dyDescent="0.15">
      <c r="A805" s="75" t="s">
        <v>958</v>
      </c>
    </row>
    <row r="806" spans="1:1" x14ac:dyDescent="0.15">
      <c r="A806" s="75" t="s">
        <v>959</v>
      </c>
    </row>
    <row r="807" spans="1:1" x14ac:dyDescent="0.15">
      <c r="A807" s="75" t="s">
        <v>960</v>
      </c>
    </row>
    <row r="808" spans="1:1" x14ac:dyDescent="0.15">
      <c r="A808" s="75" t="s">
        <v>961</v>
      </c>
    </row>
    <row r="809" spans="1:1" x14ac:dyDescent="0.15">
      <c r="A809" s="75" t="s">
        <v>962</v>
      </c>
    </row>
    <row r="810" spans="1:1" x14ac:dyDescent="0.15">
      <c r="A810" s="75" t="s">
        <v>963</v>
      </c>
    </row>
    <row r="811" spans="1:1" x14ac:dyDescent="0.15">
      <c r="A811" s="75" t="s">
        <v>964</v>
      </c>
    </row>
    <row r="812" spans="1:1" x14ac:dyDescent="0.15">
      <c r="A812" s="75" t="s">
        <v>965</v>
      </c>
    </row>
    <row r="813" spans="1:1" x14ac:dyDescent="0.15">
      <c r="A813" s="75" t="s">
        <v>966</v>
      </c>
    </row>
    <row r="814" spans="1:1" x14ac:dyDescent="0.15">
      <c r="A814" s="75" t="s">
        <v>967</v>
      </c>
    </row>
    <row r="815" spans="1:1" x14ac:dyDescent="0.15">
      <c r="A815" s="75" t="s">
        <v>968</v>
      </c>
    </row>
    <row r="816" spans="1:1" x14ac:dyDescent="0.15">
      <c r="A816" s="75" t="s">
        <v>969</v>
      </c>
    </row>
    <row r="817" spans="1:1" x14ac:dyDescent="0.15">
      <c r="A817" s="75" t="s">
        <v>970</v>
      </c>
    </row>
    <row r="818" spans="1:1" x14ac:dyDescent="0.15">
      <c r="A818" s="75" t="s">
        <v>971</v>
      </c>
    </row>
    <row r="819" spans="1:1" x14ac:dyDescent="0.15">
      <c r="A819" s="75" t="s">
        <v>972</v>
      </c>
    </row>
    <row r="820" spans="1:1" x14ac:dyDescent="0.15">
      <c r="A820" s="75" t="s">
        <v>973</v>
      </c>
    </row>
    <row r="821" spans="1:1" x14ac:dyDescent="0.15">
      <c r="A821" s="75" t="s">
        <v>974</v>
      </c>
    </row>
    <row r="822" spans="1:1" x14ac:dyDescent="0.15">
      <c r="A822" s="75" t="s">
        <v>975</v>
      </c>
    </row>
    <row r="823" spans="1:1" x14ac:dyDescent="0.15">
      <c r="A823" s="75" t="s">
        <v>976</v>
      </c>
    </row>
    <row r="824" spans="1:1" x14ac:dyDescent="0.15">
      <c r="A824" s="75" t="s">
        <v>977</v>
      </c>
    </row>
    <row r="825" spans="1:1" x14ac:dyDescent="0.15">
      <c r="A825" s="75" t="s">
        <v>978</v>
      </c>
    </row>
    <row r="826" spans="1:1" x14ac:dyDescent="0.15">
      <c r="A826" s="75" t="s">
        <v>979</v>
      </c>
    </row>
    <row r="827" spans="1:1" x14ac:dyDescent="0.15">
      <c r="A827" s="75" t="s">
        <v>980</v>
      </c>
    </row>
    <row r="828" spans="1:1" x14ac:dyDescent="0.15">
      <c r="A828" s="75" t="s">
        <v>981</v>
      </c>
    </row>
    <row r="829" spans="1:1" x14ac:dyDescent="0.15">
      <c r="A829" s="75" t="s">
        <v>982</v>
      </c>
    </row>
    <row r="830" spans="1:1" x14ac:dyDescent="0.15">
      <c r="A830" s="75" t="s">
        <v>983</v>
      </c>
    </row>
    <row r="831" spans="1:1" x14ac:dyDescent="0.15">
      <c r="A831" s="75" t="s">
        <v>984</v>
      </c>
    </row>
    <row r="832" spans="1:1" x14ac:dyDescent="0.15">
      <c r="A832" s="75" t="s">
        <v>985</v>
      </c>
    </row>
    <row r="833" spans="1:1" x14ac:dyDescent="0.15">
      <c r="A833" s="75" t="s">
        <v>986</v>
      </c>
    </row>
    <row r="834" spans="1:1" x14ac:dyDescent="0.15">
      <c r="A834" s="75" t="s">
        <v>987</v>
      </c>
    </row>
    <row r="835" spans="1:1" x14ac:dyDescent="0.15">
      <c r="A835" s="75" t="s">
        <v>988</v>
      </c>
    </row>
    <row r="836" spans="1:1" x14ac:dyDescent="0.15">
      <c r="A836" s="75" t="s">
        <v>989</v>
      </c>
    </row>
    <row r="837" spans="1:1" x14ac:dyDescent="0.15">
      <c r="A837" s="75" t="s">
        <v>990</v>
      </c>
    </row>
    <row r="838" spans="1:1" x14ac:dyDescent="0.15">
      <c r="A838" s="75" t="s">
        <v>991</v>
      </c>
    </row>
    <row r="839" spans="1:1" x14ac:dyDescent="0.15">
      <c r="A839" s="75" t="s">
        <v>992</v>
      </c>
    </row>
    <row r="840" spans="1:1" x14ac:dyDescent="0.15">
      <c r="A840" s="75" t="s">
        <v>993</v>
      </c>
    </row>
    <row r="841" spans="1:1" x14ac:dyDescent="0.15">
      <c r="A841" s="75" t="s">
        <v>994</v>
      </c>
    </row>
    <row r="842" spans="1:1" x14ac:dyDescent="0.15">
      <c r="A842" s="75" t="s">
        <v>995</v>
      </c>
    </row>
    <row r="843" spans="1:1" x14ac:dyDescent="0.15">
      <c r="A843" s="75" t="s">
        <v>996</v>
      </c>
    </row>
    <row r="844" spans="1:1" x14ac:dyDescent="0.15">
      <c r="A844" s="75" t="s">
        <v>997</v>
      </c>
    </row>
    <row r="845" spans="1:1" x14ac:dyDescent="0.15">
      <c r="A845" s="75" t="s">
        <v>998</v>
      </c>
    </row>
    <row r="846" spans="1:1" x14ac:dyDescent="0.15">
      <c r="A846" s="75" t="s">
        <v>999</v>
      </c>
    </row>
    <row r="847" spans="1:1" x14ac:dyDescent="0.15">
      <c r="A847" s="75" t="s">
        <v>1000</v>
      </c>
    </row>
    <row r="848" spans="1:1" x14ac:dyDescent="0.15">
      <c r="A848" s="75" t="s">
        <v>1001</v>
      </c>
    </row>
    <row r="849" spans="1:1" x14ac:dyDescent="0.15">
      <c r="A849" s="75" t="s">
        <v>1002</v>
      </c>
    </row>
    <row r="850" spans="1:1" x14ac:dyDescent="0.15">
      <c r="A850" s="75" t="s">
        <v>1003</v>
      </c>
    </row>
    <row r="851" spans="1:1" x14ac:dyDescent="0.15">
      <c r="A851" s="75" t="s">
        <v>1004</v>
      </c>
    </row>
    <row r="852" spans="1:1" x14ac:dyDescent="0.15">
      <c r="A852" s="75" t="s">
        <v>1005</v>
      </c>
    </row>
    <row r="853" spans="1:1" x14ac:dyDescent="0.15">
      <c r="A853" s="75" t="s">
        <v>1006</v>
      </c>
    </row>
    <row r="854" spans="1:1" x14ac:dyDescent="0.15">
      <c r="A854" s="75" t="s">
        <v>1007</v>
      </c>
    </row>
    <row r="855" spans="1:1" x14ac:dyDescent="0.15">
      <c r="A855" s="75" t="s">
        <v>1008</v>
      </c>
    </row>
    <row r="856" spans="1:1" x14ac:dyDescent="0.15">
      <c r="A856" s="75" t="s">
        <v>1009</v>
      </c>
    </row>
    <row r="857" spans="1:1" x14ac:dyDescent="0.15">
      <c r="A857" s="75" t="s">
        <v>1010</v>
      </c>
    </row>
    <row r="858" spans="1:1" x14ac:dyDescent="0.15">
      <c r="A858" s="75" t="s">
        <v>1011</v>
      </c>
    </row>
    <row r="859" spans="1:1" x14ac:dyDescent="0.15">
      <c r="A859" s="75" t="s">
        <v>1012</v>
      </c>
    </row>
    <row r="860" spans="1:1" x14ac:dyDescent="0.15">
      <c r="A860" s="75" t="s">
        <v>1013</v>
      </c>
    </row>
    <row r="861" spans="1:1" x14ac:dyDescent="0.15">
      <c r="A861" s="75" t="s">
        <v>1014</v>
      </c>
    </row>
    <row r="862" spans="1:1" x14ac:dyDescent="0.15">
      <c r="A862" s="75" t="s">
        <v>1015</v>
      </c>
    </row>
    <row r="863" spans="1:1" x14ac:dyDescent="0.15">
      <c r="A863" s="75" t="s">
        <v>1016</v>
      </c>
    </row>
    <row r="864" spans="1:1" x14ac:dyDescent="0.15">
      <c r="A864" s="75" t="s">
        <v>1017</v>
      </c>
    </row>
    <row r="865" spans="1:1" x14ac:dyDescent="0.15">
      <c r="A865" s="75" t="s">
        <v>1018</v>
      </c>
    </row>
    <row r="866" spans="1:1" x14ac:dyDescent="0.15">
      <c r="A866" s="75" t="s">
        <v>1019</v>
      </c>
    </row>
    <row r="867" spans="1:1" x14ac:dyDescent="0.15">
      <c r="A867" s="75" t="s">
        <v>1020</v>
      </c>
    </row>
    <row r="868" spans="1:1" x14ac:dyDescent="0.15">
      <c r="A868" s="75" t="s">
        <v>1021</v>
      </c>
    </row>
    <row r="869" spans="1:1" x14ac:dyDescent="0.15">
      <c r="A869" s="75" t="s">
        <v>1022</v>
      </c>
    </row>
    <row r="870" spans="1:1" x14ac:dyDescent="0.15">
      <c r="A870" s="75" t="s">
        <v>1023</v>
      </c>
    </row>
    <row r="871" spans="1:1" x14ac:dyDescent="0.15">
      <c r="A871" s="75" t="s">
        <v>1024</v>
      </c>
    </row>
    <row r="872" spans="1:1" x14ac:dyDescent="0.15">
      <c r="A872" s="75" t="s">
        <v>1025</v>
      </c>
    </row>
    <row r="873" spans="1:1" x14ac:dyDescent="0.15">
      <c r="A873" s="75" t="s">
        <v>1026</v>
      </c>
    </row>
    <row r="874" spans="1:1" x14ac:dyDescent="0.15">
      <c r="A874" s="75" t="s">
        <v>1027</v>
      </c>
    </row>
    <row r="875" spans="1:1" x14ac:dyDescent="0.15">
      <c r="A875" s="75" t="s">
        <v>1028</v>
      </c>
    </row>
    <row r="876" spans="1:1" x14ac:dyDescent="0.15">
      <c r="A876" s="75" t="s">
        <v>1029</v>
      </c>
    </row>
    <row r="877" spans="1:1" x14ac:dyDescent="0.15">
      <c r="A877" s="75" t="s">
        <v>1030</v>
      </c>
    </row>
    <row r="878" spans="1:1" x14ac:dyDescent="0.15">
      <c r="A878" s="75" t="s">
        <v>1031</v>
      </c>
    </row>
    <row r="879" spans="1:1" x14ac:dyDescent="0.15">
      <c r="A879" s="75" t="s">
        <v>1032</v>
      </c>
    </row>
    <row r="880" spans="1:1" x14ac:dyDescent="0.15">
      <c r="A880" s="75" t="s">
        <v>1033</v>
      </c>
    </row>
    <row r="881" spans="1:1" x14ac:dyDescent="0.15">
      <c r="A881" s="75" t="s">
        <v>1034</v>
      </c>
    </row>
    <row r="882" spans="1:1" x14ac:dyDescent="0.15">
      <c r="A882" s="75" t="s">
        <v>1035</v>
      </c>
    </row>
    <row r="883" spans="1:1" x14ac:dyDescent="0.15">
      <c r="A883" s="75" t="s">
        <v>1036</v>
      </c>
    </row>
    <row r="884" spans="1:1" x14ac:dyDescent="0.15">
      <c r="A884" s="75" t="s">
        <v>1037</v>
      </c>
    </row>
    <row r="885" spans="1:1" x14ac:dyDescent="0.15">
      <c r="A885" s="75" t="s">
        <v>1038</v>
      </c>
    </row>
    <row r="886" spans="1:1" x14ac:dyDescent="0.15">
      <c r="A886" s="75" t="s">
        <v>1039</v>
      </c>
    </row>
    <row r="887" spans="1:1" x14ac:dyDescent="0.15">
      <c r="A887" s="75" t="s">
        <v>1040</v>
      </c>
    </row>
    <row r="888" spans="1:1" x14ac:dyDescent="0.15">
      <c r="A888" s="75" t="s">
        <v>1041</v>
      </c>
    </row>
    <row r="889" spans="1:1" x14ac:dyDescent="0.15">
      <c r="A889" s="75" t="s">
        <v>1042</v>
      </c>
    </row>
    <row r="890" spans="1:1" x14ac:dyDescent="0.15">
      <c r="A890" s="75" t="s">
        <v>1043</v>
      </c>
    </row>
    <row r="891" spans="1:1" x14ac:dyDescent="0.15">
      <c r="A891" s="75" t="s">
        <v>1044</v>
      </c>
    </row>
    <row r="892" spans="1:1" x14ac:dyDescent="0.15">
      <c r="A892" s="75" t="s">
        <v>1045</v>
      </c>
    </row>
    <row r="893" spans="1:1" x14ac:dyDescent="0.15">
      <c r="A893" s="75" t="s">
        <v>1046</v>
      </c>
    </row>
    <row r="894" spans="1:1" x14ac:dyDescent="0.15">
      <c r="A894" s="75" t="s">
        <v>1047</v>
      </c>
    </row>
    <row r="895" spans="1:1" x14ac:dyDescent="0.15">
      <c r="A895" s="75" t="s">
        <v>1048</v>
      </c>
    </row>
    <row r="896" spans="1:1" x14ac:dyDescent="0.15">
      <c r="A896" s="75" t="s">
        <v>1049</v>
      </c>
    </row>
    <row r="897" spans="1:1" x14ac:dyDescent="0.15">
      <c r="A897" s="75" t="s">
        <v>1050</v>
      </c>
    </row>
    <row r="898" spans="1:1" x14ac:dyDescent="0.15">
      <c r="A898" s="75" t="s">
        <v>1051</v>
      </c>
    </row>
    <row r="899" spans="1:1" x14ac:dyDescent="0.15">
      <c r="A899" s="75" t="s">
        <v>1052</v>
      </c>
    </row>
    <row r="900" spans="1:1" x14ac:dyDescent="0.15">
      <c r="A900" s="75" t="s">
        <v>1053</v>
      </c>
    </row>
    <row r="901" spans="1:1" x14ac:dyDescent="0.15">
      <c r="A901" s="75" t="s">
        <v>1054</v>
      </c>
    </row>
    <row r="902" spans="1:1" x14ac:dyDescent="0.15">
      <c r="A902" s="75" t="s">
        <v>1055</v>
      </c>
    </row>
    <row r="903" spans="1:1" x14ac:dyDescent="0.15">
      <c r="A903" s="75" t="s">
        <v>1056</v>
      </c>
    </row>
    <row r="904" spans="1:1" x14ac:dyDescent="0.15">
      <c r="A904" s="75" t="s">
        <v>1057</v>
      </c>
    </row>
    <row r="905" spans="1:1" x14ac:dyDescent="0.15">
      <c r="A905" s="75" t="s">
        <v>1058</v>
      </c>
    </row>
    <row r="906" spans="1:1" x14ac:dyDescent="0.15">
      <c r="A906" s="75" t="s">
        <v>1059</v>
      </c>
    </row>
    <row r="907" spans="1:1" x14ac:dyDescent="0.15">
      <c r="A907" s="75" t="s">
        <v>1060</v>
      </c>
    </row>
    <row r="908" spans="1:1" x14ac:dyDescent="0.15">
      <c r="A908" s="75" t="s">
        <v>1061</v>
      </c>
    </row>
    <row r="909" spans="1:1" x14ac:dyDescent="0.15">
      <c r="A909" s="75" t="s">
        <v>1062</v>
      </c>
    </row>
    <row r="910" spans="1:1" x14ac:dyDescent="0.15">
      <c r="A910" s="75" t="s">
        <v>1063</v>
      </c>
    </row>
    <row r="911" spans="1:1" x14ac:dyDescent="0.15">
      <c r="A911" s="75" t="s">
        <v>1064</v>
      </c>
    </row>
    <row r="912" spans="1:1" x14ac:dyDescent="0.15">
      <c r="A912" s="75" t="s">
        <v>1065</v>
      </c>
    </row>
    <row r="913" spans="1:1" x14ac:dyDescent="0.15">
      <c r="A913" s="75" t="s">
        <v>1066</v>
      </c>
    </row>
    <row r="914" spans="1:1" x14ac:dyDescent="0.15">
      <c r="A914" s="75" t="s">
        <v>1067</v>
      </c>
    </row>
    <row r="915" spans="1:1" x14ac:dyDescent="0.15">
      <c r="A915" s="75" t="s">
        <v>1068</v>
      </c>
    </row>
    <row r="916" spans="1:1" x14ac:dyDescent="0.15">
      <c r="A916" s="75" t="s">
        <v>1069</v>
      </c>
    </row>
    <row r="917" spans="1:1" x14ac:dyDescent="0.15">
      <c r="A917" s="75" t="s">
        <v>1070</v>
      </c>
    </row>
    <row r="918" spans="1:1" x14ac:dyDescent="0.15">
      <c r="A918" s="75" t="s">
        <v>1071</v>
      </c>
    </row>
    <row r="919" spans="1:1" x14ac:dyDescent="0.15">
      <c r="A919" s="75" t="s">
        <v>1072</v>
      </c>
    </row>
    <row r="920" spans="1:1" x14ac:dyDescent="0.15">
      <c r="A920" s="75" t="s">
        <v>1073</v>
      </c>
    </row>
    <row r="921" spans="1:1" x14ac:dyDescent="0.15">
      <c r="A921" s="75" t="s">
        <v>1074</v>
      </c>
    </row>
    <row r="922" spans="1:1" x14ac:dyDescent="0.15">
      <c r="A922" s="75" t="s">
        <v>1075</v>
      </c>
    </row>
    <row r="923" spans="1:1" x14ac:dyDescent="0.15">
      <c r="A923" s="75" t="s">
        <v>1076</v>
      </c>
    </row>
    <row r="924" spans="1:1" x14ac:dyDescent="0.15">
      <c r="A924" s="75" t="s">
        <v>1077</v>
      </c>
    </row>
    <row r="925" spans="1:1" x14ac:dyDescent="0.15">
      <c r="A925" s="75" t="s">
        <v>1078</v>
      </c>
    </row>
    <row r="926" spans="1:1" x14ac:dyDescent="0.15">
      <c r="A926" s="75" t="s">
        <v>1079</v>
      </c>
    </row>
    <row r="927" spans="1:1" x14ac:dyDescent="0.15">
      <c r="A927" s="75" t="s">
        <v>1080</v>
      </c>
    </row>
    <row r="928" spans="1:1" x14ac:dyDescent="0.15">
      <c r="A928" s="75" t="s">
        <v>1081</v>
      </c>
    </row>
    <row r="929" spans="1:1" x14ac:dyDescent="0.15">
      <c r="A929" s="75" t="s">
        <v>1082</v>
      </c>
    </row>
    <row r="930" spans="1:1" x14ac:dyDescent="0.15">
      <c r="A930" s="75" t="s">
        <v>1083</v>
      </c>
    </row>
    <row r="931" spans="1:1" x14ac:dyDescent="0.15">
      <c r="A931" s="75" t="s">
        <v>1084</v>
      </c>
    </row>
    <row r="932" spans="1:1" x14ac:dyDescent="0.15">
      <c r="A932" s="75" t="s">
        <v>1085</v>
      </c>
    </row>
    <row r="933" spans="1:1" x14ac:dyDescent="0.15">
      <c r="A933" s="75" t="s">
        <v>1086</v>
      </c>
    </row>
    <row r="934" spans="1:1" x14ac:dyDescent="0.15">
      <c r="A934" s="75" t="s">
        <v>1087</v>
      </c>
    </row>
    <row r="935" spans="1:1" x14ac:dyDescent="0.15">
      <c r="A935" s="75" t="s">
        <v>1088</v>
      </c>
    </row>
    <row r="936" spans="1:1" x14ac:dyDescent="0.15">
      <c r="A936" s="75" t="s">
        <v>1089</v>
      </c>
    </row>
    <row r="937" spans="1:1" x14ac:dyDescent="0.15">
      <c r="A937" s="75" t="s">
        <v>1090</v>
      </c>
    </row>
    <row r="938" spans="1:1" x14ac:dyDescent="0.15">
      <c r="A938" s="75" t="s">
        <v>1091</v>
      </c>
    </row>
    <row r="939" spans="1:1" x14ac:dyDescent="0.15">
      <c r="A939" s="75" t="s">
        <v>1092</v>
      </c>
    </row>
    <row r="940" spans="1:1" x14ac:dyDescent="0.15">
      <c r="A940" s="75" t="s">
        <v>1093</v>
      </c>
    </row>
    <row r="941" spans="1:1" x14ac:dyDescent="0.15">
      <c r="A941" s="75" t="s">
        <v>1094</v>
      </c>
    </row>
    <row r="942" spans="1:1" x14ac:dyDescent="0.15">
      <c r="A942" s="75" t="s">
        <v>1095</v>
      </c>
    </row>
    <row r="943" spans="1:1" x14ac:dyDescent="0.15">
      <c r="A943" s="75" t="s">
        <v>1096</v>
      </c>
    </row>
    <row r="944" spans="1:1" x14ac:dyDescent="0.15">
      <c r="A944" s="75" t="s">
        <v>1097</v>
      </c>
    </row>
    <row r="945" spans="1:1" x14ac:dyDescent="0.15">
      <c r="A945" s="75" t="s">
        <v>1098</v>
      </c>
    </row>
    <row r="946" spans="1:1" x14ac:dyDescent="0.15">
      <c r="A946" s="75" t="s">
        <v>1099</v>
      </c>
    </row>
    <row r="947" spans="1:1" x14ac:dyDescent="0.15">
      <c r="A947" s="75" t="s">
        <v>1100</v>
      </c>
    </row>
    <row r="948" spans="1:1" x14ac:dyDescent="0.15">
      <c r="A948" s="75" t="s">
        <v>1101</v>
      </c>
    </row>
    <row r="949" spans="1:1" x14ac:dyDescent="0.15">
      <c r="A949" s="75" t="s">
        <v>1102</v>
      </c>
    </row>
    <row r="950" spans="1:1" x14ac:dyDescent="0.15">
      <c r="A950" s="75" t="s">
        <v>1103</v>
      </c>
    </row>
    <row r="951" spans="1:1" x14ac:dyDescent="0.15">
      <c r="A951" s="75" t="s">
        <v>1104</v>
      </c>
    </row>
    <row r="952" spans="1:1" x14ac:dyDescent="0.15">
      <c r="A952" s="75" t="s">
        <v>1105</v>
      </c>
    </row>
    <row r="953" spans="1:1" x14ac:dyDescent="0.15">
      <c r="A953" s="75" t="s">
        <v>1106</v>
      </c>
    </row>
    <row r="954" spans="1:1" x14ac:dyDescent="0.15">
      <c r="A954" s="75" t="s">
        <v>1107</v>
      </c>
    </row>
    <row r="955" spans="1:1" x14ac:dyDescent="0.15">
      <c r="A955" s="75" t="s">
        <v>1108</v>
      </c>
    </row>
    <row r="956" spans="1:1" x14ac:dyDescent="0.15">
      <c r="A956" s="75" t="s">
        <v>1109</v>
      </c>
    </row>
    <row r="957" spans="1:1" x14ac:dyDescent="0.15">
      <c r="A957" s="75" t="s">
        <v>1110</v>
      </c>
    </row>
    <row r="958" spans="1:1" x14ac:dyDescent="0.15">
      <c r="A958" s="75" t="s">
        <v>1111</v>
      </c>
    </row>
    <row r="959" spans="1:1" x14ac:dyDescent="0.15">
      <c r="A959" s="75" t="s">
        <v>1112</v>
      </c>
    </row>
    <row r="960" spans="1:1" x14ac:dyDescent="0.15">
      <c r="A960" s="75" t="s">
        <v>1113</v>
      </c>
    </row>
    <row r="961" spans="1:1" x14ac:dyDescent="0.15">
      <c r="A961" s="75" t="s">
        <v>1114</v>
      </c>
    </row>
    <row r="962" spans="1:1" x14ac:dyDescent="0.15">
      <c r="A962" s="75" t="s">
        <v>1115</v>
      </c>
    </row>
    <row r="963" spans="1:1" x14ac:dyDescent="0.15">
      <c r="A963" s="75" t="s">
        <v>1116</v>
      </c>
    </row>
    <row r="964" spans="1:1" x14ac:dyDescent="0.15">
      <c r="A964" s="75" t="s">
        <v>1117</v>
      </c>
    </row>
    <row r="965" spans="1:1" x14ac:dyDescent="0.15">
      <c r="A965" s="75" t="s">
        <v>1118</v>
      </c>
    </row>
    <row r="966" spans="1:1" x14ac:dyDescent="0.15">
      <c r="A966" s="75" t="s">
        <v>1119</v>
      </c>
    </row>
    <row r="967" spans="1:1" x14ac:dyDescent="0.15">
      <c r="A967" s="75" t="s">
        <v>1120</v>
      </c>
    </row>
    <row r="968" spans="1:1" x14ac:dyDescent="0.15">
      <c r="A968" s="75" t="s">
        <v>1121</v>
      </c>
    </row>
    <row r="969" spans="1:1" x14ac:dyDescent="0.15">
      <c r="A969" s="75" t="s">
        <v>1122</v>
      </c>
    </row>
    <row r="970" spans="1:1" x14ac:dyDescent="0.15">
      <c r="A970" s="75" t="s">
        <v>1123</v>
      </c>
    </row>
    <row r="971" spans="1:1" x14ac:dyDescent="0.15">
      <c r="A971" s="75" t="s">
        <v>1124</v>
      </c>
    </row>
    <row r="972" spans="1:1" x14ac:dyDescent="0.15">
      <c r="A972" s="75" t="s">
        <v>1125</v>
      </c>
    </row>
    <row r="973" spans="1:1" x14ac:dyDescent="0.15">
      <c r="A973" s="75" t="s">
        <v>1126</v>
      </c>
    </row>
    <row r="974" spans="1:1" x14ac:dyDescent="0.15">
      <c r="A974" s="75" t="s">
        <v>1127</v>
      </c>
    </row>
    <row r="975" spans="1:1" x14ac:dyDescent="0.15">
      <c r="A975" s="75" t="s">
        <v>1128</v>
      </c>
    </row>
    <row r="976" spans="1:1" x14ac:dyDescent="0.15">
      <c r="A976" s="75" t="s">
        <v>1129</v>
      </c>
    </row>
    <row r="977" spans="1:1" x14ac:dyDescent="0.15">
      <c r="A977" s="75" t="s">
        <v>1130</v>
      </c>
    </row>
    <row r="978" spans="1:1" x14ac:dyDescent="0.15">
      <c r="A978" s="75" t="s">
        <v>1131</v>
      </c>
    </row>
    <row r="979" spans="1:1" x14ac:dyDescent="0.15">
      <c r="A979" s="75" t="s">
        <v>1132</v>
      </c>
    </row>
    <row r="980" spans="1:1" x14ac:dyDescent="0.15">
      <c r="A980" s="75" t="s">
        <v>1133</v>
      </c>
    </row>
    <row r="981" spans="1:1" x14ac:dyDescent="0.15">
      <c r="A981" s="75" t="s">
        <v>1134</v>
      </c>
    </row>
    <row r="982" spans="1:1" x14ac:dyDescent="0.15">
      <c r="A982" s="75" t="s">
        <v>1135</v>
      </c>
    </row>
    <row r="983" spans="1:1" x14ac:dyDescent="0.15">
      <c r="A983" s="75" t="s">
        <v>1136</v>
      </c>
    </row>
    <row r="984" spans="1:1" x14ac:dyDescent="0.15">
      <c r="A984" s="75" t="s">
        <v>1137</v>
      </c>
    </row>
    <row r="985" spans="1:1" x14ac:dyDescent="0.15">
      <c r="A985" s="75" t="s">
        <v>1138</v>
      </c>
    </row>
    <row r="986" spans="1:1" x14ac:dyDescent="0.15">
      <c r="A986" s="75" t="s">
        <v>1139</v>
      </c>
    </row>
    <row r="987" spans="1:1" x14ac:dyDescent="0.15">
      <c r="A987" s="75" t="s">
        <v>1140</v>
      </c>
    </row>
    <row r="988" spans="1:1" x14ac:dyDescent="0.15">
      <c r="A988" s="75" t="s">
        <v>1141</v>
      </c>
    </row>
    <row r="989" spans="1:1" x14ac:dyDescent="0.15">
      <c r="A989" s="75" t="s">
        <v>1142</v>
      </c>
    </row>
    <row r="990" spans="1:1" x14ac:dyDescent="0.15">
      <c r="A990" s="75" t="s">
        <v>1143</v>
      </c>
    </row>
    <row r="991" spans="1:1" x14ac:dyDescent="0.15">
      <c r="A991" s="75" t="s">
        <v>1144</v>
      </c>
    </row>
    <row r="992" spans="1:1" x14ac:dyDescent="0.15">
      <c r="A992" s="75" t="s">
        <v>1145</v>
      </c>
    </row>
    <row r="993" spans="1:1" x14ac:dyDescent="0.15">
      <c r="A993" s="75" t="s">
        <v>1146</v>
      </c>
    </row>
    <row r="994" spans="1:1" x14ac:dyDescent="0.15">
      <c r="A994" s="75" t="s">
        <v>1147</v>
      </c>
    </row>
    <row r="995" spans="1:1" x14ac:dyDescent="0.15">
      <c r="A995" s="75" t="s">
        <v>1148</v>
      </c>
    </row>
    <row r="996" spans="1:1" x14ac:dyDescent="0.15">
      <c r="A996" s="75" t="s">
        <v>1149</v>
      </c>
    </row>
    <row r="997" spans="1:1" x14ac:dyDescent="0.15">
      <c r="A997" s="75" t="s">
        <v>1150</v>
      </c>
    </row>
    <row r="998" spans="1:1" x14ac:dyDescent="0.15">
      <c r="A998" s="75" t="s">
        <v>1151</v>
      </c>
    </row>
    <row r="999" spans="1:1" x14ac:dyDescent="0.15">
      <c r="A999" s="75" t="s">
        <v>1152</v>
      </c>
    </row>
    <row r="1000" spans="1:1" x14ac:dyDescent="0.15">
      <c r="A1000" s="75" t="s">
        <v>1153</v>
      </c>
    </row>
    <row r="1001" spans="1:1" ht="16.5" x14ac:dyDescent="0.15">
      <c r="A1001" s="75" t="s">
        <v>1154</v>
      </c>
    </row>
    <row r="1002" spans="1:1" x14ac:dyDescent="0.15">
      <c r="A1002" s="75" t="s">
        <v>1155</v>
      </c>
    </row>
    <row r="1003" spans="1:1" x14ac:dyDescent="0.15">
      <c r="A1003" s="75" t="s">
        <v>1156</v>
      </c>
    </row>
    <row r="1004" spans="1:1" x14ac:dyDescent="0.15">
      <c r="A1004" s="75" t="s">
        <v>1157</v>
      </c>
    </row>
    <row r="1005" spans="1:1" x14ac:dyDescent="0.15">
      <c r="A1005" s="75" t="s">
        <v>1158</v>
      </c>
    </row>
    <row r="1006" spans="1:1" x14ac:dyDescent="0.15">
      <c r="A1006" s="75" t="s">
        <v>1159</v>
      </c>
    </row>
    <row r="1007" spans="1:1" x14ac:dyDescent="0.15">
      <c r="A1007" s="75" t="s">
        <v>1160</v>
      </c>
    </row>
    <row r="1008" spans="1:1" x14ac:dyDescent="0.15">
      <c r="A1008" s="75" t="s">
        <v>1161</v>
      </c>
    </row>
    <row r="1009" spans="1:1" x14ac:dyDescent="0.15">
      <c r="A1009" s="75" t="s">
        <v>1162</v>
      </c>
    </row>
    <row r="1010" spans="1:1" x14ac:dyDescent="0.15">
      <c r="A1010" s="75" t="s">
        <v>1163</v>
      </c>
    </row>
    <row r="1011" spans="1:1" x14ac:dyDescent="0.15">
      <c r="A1011" s="75" t="s">
        <v>1164</v>
      </c>
    </row>
    <row r="1012" spans="1:1" x14ac:dyDescent="0.15">
      <c r="A1012" s="75" t="s">
        <v>1165</v>
      </c>
    </row>
    <row r="1013" spans="1:1" x14ac:dyDescent="0.15">
      <c r="A1013" s="75" t="s">
        <v>1166</v>
      </c>
    </row>
    <row r="1014" spans="1:1" x14ac:dyDescent="0.15">
      <c r="A1014" s="75" t="s">
        <v>1167</v>
      </c>
    </row>
    <row r="1015" spans="1:1" x14ac:dyDescent="0.15">
      <c r="A1015" s="75" t="s">
        <v>1168</v>
      </c>
    </row>
    <row r="1016" spans="1:1" x14ac:dyDescent="0.15">
      <c r="A1016" s="75" t="s">
        <v>1169</v>
      </c>
    </row>
    <row r="1017" spans="1:1" x14ac:dyDescent="0.15">
      <c r="A1017" s="75" t="s">
        <v>1170</v>
      </c>
    </row>
    <row r="1018" spans="1:1" x14ac:dyDescent="0.15">
      <c r="A1018" s="75" t="s">
        <v>1171</v>
      </c>
    </row>
    <row r="1019" spans="1:1" x14ac:dyDescent="0.15">
      <c r="A1019" s="75" t="s">
        <v>1172</v>
      </c>
    </row>
    <row r="1020" spans="1:1" x14ac:dyDescent="0.15">
      <c r="A1020" s="75" t="s">
        <v>1173</v>
      </c>
    </row>
    <row r="1021" spans="1:1" x14ac:dyDescent="0.15">
      <c r="A1021" s="75" t="s">
        <v>1174</v>
      </c>
    </row>
    <row r="1022" spans="1:1" x14ac:dyDescent="0.15">
      <c r="A1022" s="75" t="s">
        <v>1175</v>
      </c>
    </row>
    <row r="1023" spans="1:1" x14ac:dyDescent="0.15">
      <c r="A1023" s="75" t="s">
        <v>1176</v>
      </c>
    </row>
    <row r="1024" spans="1:1" x14ac:dyDescent="0.15">
      <c r="A1024" s="75" t="s">
        <v>1177</v>
      </c>
    </row>
    <row r="1025" spans="1:1" x14ac:dyDescent="0.15">
      <c r="A1025" s="75" t="s">
        <v>1178</v>
      </c>
    </row>
    <row r="1026" spans="1:1" x14ac:dyDescent="0.15">
      <c r="A1026" s="75" t="s">
        <v>1179</v>
      </c>
    </row>
    <row r="1027" spans="1:1" x14ac:dyDescent="0.15">
      <c r="A1027" s="75" t="s">
        <v>1180</v>
      </c>
    </row>
    <row r="1028" spans="1:1" x14ac:dyDescent="0.15">
      <c r="A1028" s="75" t="s">
        <v>1181</v>
      </c>
    </row>
    <row r="1029" spans="1:1" x14ac:dyDescent="0.15">
      <c r="A1029" s="75" t="s">
        <v>1182</v>
      </c>
    </row>
    <row r="1030" spans="1:1" x14ac:dyDescent="0.15">
      <c r="A1030" s="75" t="s">
        <v>1183</v>
      </c>
    </row>
    <row r="1031" spans="1:1" x14ac:dyDescent="0.15">
      <c r="A1031" s="75" t="s">
        <v>1184</v>
      </c>
    </row>
    <row r="1032" spans="1:1" x14ac:dyDescent="0.15">
      <c r="A1032" s="75" t="s">
        <v>1185</v>
      </c>
    </row>
    <row r="1033" spans="1:1" x14ac:dyDescent="0.15">
      <c r="A1033" s="75" t="s">
        <v>1186</v>
      </c>
    </row>
    <row r="1034" spans="1:1" x14ac:dyDescent="0.15">
      <c r="A1034" s="75" t="s">
        <v>1187</v>
      </c>
    </row>
    <row r="1035" spans="1:1" x14ac:dyDescent="0.15">
      <c r="A1035" s="75" t="s">
        <v>1188</v>
      </c>
    </row>
    <row r="1036" spans="1:1" x14ac:dyDescent="0.15">
      <c r="A1036" s="75" t="s">
        <v>1189</v>
      </c>
    </row>
    <row r="1037" spans="1:1" x14ac:dyDescent="0.15">
      <c r="A1037" s="75" t="s">
        <v>1190</v>
      </c>
    </row>
    <row r="1038" spans="1:1" x14ac:dyDescent="0.15">
      <c r="A1038" s="75" t="s">
        <v>1191</v>
      </c>
    </row>
    <row r="1039" spans="1:1" x14ac:dyDescent="0.15">
      <c r="A1039" s="75" t="s">
        <v>1192</v>
      </c>
    </row>
    <row r="1040" spans="1:1" x14ac:dyDescent="0.15">
      <c r="A1040" s="75" t="s">
        <v>1193</v>
      </c>
    </row>
    <row r="1041" spans="1:1" x14ac:dyDescent="0.15">
      <c r="A1041" s="75" t="s">
        <v>1194</v>
      </c>
    </row>
    <row r="1042" spans="1:1" x14ac:dyDescent="0.15">
      <c r="A1042" s="75" t="s">
        <v>1195</v>
      </c>
    </row>
    <row r="1043" spans="1:1" x14ac:dyDescent="0.15">
      <c r="A1043" s="75" t="s">
        <v>1196</v>
      </c>
    </row>
    <row r="1044" spans="1:1" x14ac:dyDescent="0.15">
      <c r="A1044" s="75" t="s">
        <v>1197</v>
      </c>
    </row>
    <row r="1045" spans="1:1" x14ac:dyDescent="0.15">
      <c r="A1045" s="75" t="s">
        <v>1198</v>
      </c>
    </row>
    <row r="1046" spans="1:1" x14ac:dyDescent="0.15">
      <c r="A1046" s="75" t="s">
        <v>1199</v>
      </c>
    </row>
    <row r="1047" spans="1:1" x14ac:dyDescent="0.15">
      <c r="A1047" s="75" t="s">
        <v>1200</v>
      </c>
    </row>
    <row r="1048" spans="1:1" x14ac:dyDescent="0.15">
      <c r="A1048" s="75" t="s">
        <v>1201</v>
      </c>
    </row>
    <row r="1049" spans="1:1" x14ac:dyDescent="0.15">
      <c r="A1049" s="75" t="s">
        <v>1202</v>
      </c>
    </row>
    <row r="1050" spans="1:1" x14ac:dyDescent="0.15">
      <c r="A1050" s="75" t="s">
        <v>1203</v>
      </c>
    </row>
    <row r="1051" spans="1:1" x14ac:dyDescent="0.15">
      <c r="A1051" s="75" t="s">
        <v>1204</v>
      </c>
    </row>
    <row r="1052" spans="1:1" x14ac:dyDescent="0.15">
      <c r="A1052" s="75" t="s">
        <v>1205</v>
      </c>
    </row>
    <row r="1053" spans="1:1" x14ac:dyDescent="0.15">
      <c r="A1053" s="75" t="s">
        <v>1206</v>
      </c>
    </row>
    <row r="1054" spans="1:1" x14ac:dyDescent="0.15">
      <c r="A1054" s="75" t="s">
        <v>1207</v>
      </c>
    </row>
    <row r="1055" spans="1:1" x14ac:dyDescent="0.15">
      <c r="A1055" s="75" t="s">
        <v>1208</v>
      </c>
    </row>
    <row r="1056" spans="1:1" x14ac:dyDescent="0.15">
      <c r="A1056" s="75" t="s">
        <v>1209</v>
      </c>
    </row>
    <row r="1057" spans="1:1" x14ac:dyDescent="0.15">
      <c r="A1057" s="75" t="s">
        <v>1210</v>
      </c>
    </row>
    <row r="1058" spans="1:1" x14ac:dyDescent="0.15">
      <c r="A1058" s="75" t="s">
        <v>1211</v>
      </c>
    </row>
    <row r="1059" spans="1:1" x14ac:dyDescent="0.15">
      <c r="A1059" s="75" t="s">
        <v>1212</v>
      </c>
    </row>
    <row r="1060" spans="1:1" x14ac:dyDescent="0.15">
      <c r="A1060" s="75" t="s">
        <v>1213</v>
      </c>
    </row>
    <row r="1061" spans="1:1" x14ac:dyDescent="0.15">
      <c r="A1061" s="75" t="s">
        <v>1214</v>
      </c>
    </row>
    <row r="1062" spans="1:1" x14ac:dyDescent="0.15">
      <c r="A1062" s="75" t="s">
        <v>1215</v>
      </c>
    </row>
    <row r="1063" spans="1:1" x14ac:dyDescent="0.15">
      <c r="A1063" s="75" t="s">
        <v>1216</v>
      </c>
    </row>
    <row r="1064" spans="1:1" x14ac:dyDescent="0.15">
      <c r="A1064" s="75" t="s">
        <v>1217</v>
      </c>
    </row>
    <row r="1065" spans="1:1" x14ac:dyDescent="0.15">
      <c r="A1065" s="75" t="s">
        <v>1218</v>
      </c>
    </row>
    <row r="1066" spans="1:1" x14ac:dyDescent="0.15">
      <c r="A1066" s="75" t="s">
        <v>1219</v>
      </c>
    </row>
    <row r="1067" spans="1:1" x14ac:dyDescent="0.15">
      <c r="A1067" s="75" t="s">
        <v>1220</v>
      </c>
    </row>
    <row r="1068" spans="1:1" x14ac:dyDescent="0.15">
      <c r="A1068" s="75" t="s">
        <v>1221</v>
      </c>
    </row>
    <row r="1069" spans="1:1" x14ac:dyDescent="0.15">
      <c r="A1069" s="75" t="s">
        <v>1222</v>
      </c>
    </row>
    <row r="1070" spans="1:1" x14ac:dyDescent="0.15">
      <c r="A1070" s="75" t="s">
        <v>1223</v>
      </c>
    </row>
    <row r="1071" spans="1:1" x14ac:dyDescent="0.15">
      <c r="A1071" s="75" t="s">
        <v>1224</v>
      </c>
    </row>
    <row r="1072" spans="1:1" x14ac:dyDescent="0.15">
      <c r="A1072" s="75" t="s">
        <v>1225</v>
      </c>
    </row>
    <row r="1073" spans="1:1" x14ac:dyDescent="0.15">
      <c r="A1073" s="75" t="s">
        <v>1226</v>
      </c>
    </row>
    <row r="1074" spans="1:1" x14ac:dyDescent="0.15">
      <c r="A1074" s="75" t="s">
        <v>1227</v>
      </c>
    </row>
    <row r="1075" spans="1:1" x14ac:dyDescent="0.15">
      <c r="A1075" s="75" t="s">
        <v>1228</v>
      </c>
    </row>
    <row r="1076" spans="1:1" x14ac:dyDescent="0.15">
      <c r="A1076" s="75" t="s">
        <v>1229</v>
      </c>
    </row>
    <row r="1077" spans="1:1" x14ac:dyDescent="0.15">
      <c r="A1077" s="75" t="s">
        <v>1230</v>
      </c>
    </row>
    <row r="1078" spans="1:1" x14ac:dyDescent="0.15">
      <c r="A1078" s="75" t="s">
        <v>1231</v>
      </c>
    </row>
    <row r="1079" spans="1:1" x14ac:dyDescent="0.15">
      <c r="A1079" s="75" t="s">
        <v>1232</v>
      </c>
    </row>
    <row r="1080" spans="1:1" x14ac:dyDescent="0.15">
      <c r="A1080" s="75" t="s">
        <v>1233</v>
      </c>
    </row>
    <row r="1081" spans="1:1" x14ac:dyDescent="0.15">
      <c r="A1081" s="75" t="s">
        <v>1234</v>
      </c>
    </row>
    <row r="1082" spans="1:1" x14ac:dyDescent="0.15">
      <c r="A1082" s="75" t="s">
        <v>1235</v>
      </c>
    </row>
    <row r="1083" spans="1:1" x14ac:dyDescent="0.15">
      <c r="A1083" s="75" t="s">
        <v>1236</v>
      </c>
    </row>
    <row r="1084" spans="1:1" x14ac:dyDescent="0.15">
      <c r="A1084" s="75" t="s">
        <v>1237</v>
      </c>
    </row>
    <row r="1085" spans="1:1" x14ac:dyDescent="0.15">
      <c r="A1085" s="75" t="s">
        <v>1238</v>
      </c>
    </row>
    <row r="1086" spans="1:1" x14ac:dyDescent="0.15">
      <c r="A1086" s="75" t="s">
        <v>1239</v>
      </c>
    </row>
    <row r="1087" spans="1:1" x14ac:dyDescent="0.15">
      <c r="A1087" s="75" t="s">
        <v>1240</v>
      </c>
    </row>
    <row r="1088" spans="1:1" x14ac:dyDescent="0.15">
      <c r="A1088" s="75" t="s">
        <v>1241</v>
      </c>
    </row>
    <row r="1089" spans="1:1" x14ac:dyDescent="0.15">
      <c r="A1089" s="75" t="s">
        <v>1242</v>
      </c>
    </row>
    <row r="1090" spans="1:1" x14ac:dyDescent="0.15">
      <c r="A1090" s="75" t="s">
        <v>1243</v>
      </c>
    </row>
    <row r="1091" spans="1:1" x14ac:dyDescent="0.15">
      <c r="A1091" s="75" t="s">
        <v>1244</v>
      </c>
    </row>
    <row r="1092" spans="1:1" x14ac:dyDescent="0.15">
      <c r="A1092" s="75" t="s">
        <v>1245</v>
      </c>
    </row>
    <row r="1093" spans="1:1" x14ac:dyDescent="0.15">
      <c r="A1093" s="75" t="s">
        <v>1246</v>
      </c>
    </row>
    <row r="1094" spans="1:1" x14ac:dyDescent="0.15">
      <c r="A1094" s="75" t="s">
        <v>1247</v>
      </c>
    </row>
    <row r="1095" spans="1:1" x14ac:dyDescent="0.15">
      <c r="A1095" s="75" t="s">
        <v>1248</v>
      </c>
    </row>
    <row r="1096" spans="1:1" x14ac:dyDescent="0.15">
      <c r="A1096" s="75" t="s">
        <v>1249</v>
      </c>
    </row>
    <row r="1097" spans="1:1" x14ac:dyDescent="0.15">
      <c r="A1097" s="75" t="s">
        <v>1250</v>
      </c>
    </row>
    <row r="1098" spans="1:1" x14ac:dyDescent="0.15">
      <c r="A1098" s="75" t="s">
        <v>1251</v>
      </c>
    </row>
    <row r="1099" spans="1:1" x14ac:dyDescent="0.15">
      <c r="A1099" s="75" t="s">
        <v>1252</v>
      </c>
    </row>
    <row r="1100" spans="1:1" x14ac:dyDescent="0.15">
      <c r="A1100" s="75" t="s">
        <v>1253</v>
      </c>
    </row>
    <row r="1101" spans="1:1" x14ac:dyDescent="0.15">
      <c r="A1101" s="75" t="s">
        <v>1254</v>
      </c>
    </row>
    <row r="1102" spans="1:1" x14ac:dyDescent="0.15">
      <c r="A1102" s="75" t="s">
        <v>1255</v>
      </c>
    </row>
    <row r="1103" spans="1:1" x14ac:dyDescent="0.15">
      <c r="A1103" s="75" t="s">
        <v>1256</v>
      </c>
    </row>
    <row r="1104" spans="1:1" x14ac:dyDescent="0.15">
      <c r="A1104" s="75" t="s">
        <v>1257</v>
      </c>
    </row>
    <row r="1105" spans="1:1" x14ac:dyDescent="0.15">
      <c r="A1105" s="75" t="s">
        <v>1258</v>
      </c>
    </row>
    <row r="1106" spans="1:1" x14ac:dyDescent="0.15">
      <c r="A1106" s="75" t="s">
        <v>1259</v>
      </c>
    </row>
    <row r="1107" spans="1:1" x14ac:dyDescent="0.15">
      <c r="A1107" s="75" t="s">
        <v>1260</v>
      </c>
    </row>
    <row r="1108" spans="1:1" x14ac:dyDescent="0.15">
      <c r="A1108" s="75" t="s">
        <v>1261</v>
      </c>
    </row>
    <row r="1109" spans="1:1" x14ac:dyDescent="0.15">
      <c r="A1109" s="75" t="s">
        <v>1262</v>
      </c>
    </row>
    <row r="1110" spans="1:1" x14ac:dyDescent="0.15">
      <c r="A1110" s="75" t="s">
        <v>1263</v>
      </c>
    </row>
    <row r="1111" spans="1:1" x14ac:dyDescent="0.15">
      <c r="A1111" s="75" t="s">
        <v>1264</v>
      </c>
    </row>
    <row r="1112" spans="1:1" x14ac:dyDescent="0.15">
      <c r="A1112" s="75" t="s">
        <v>1265</v>
      </c>
    </row>
    <row r="1113" spans="1:1" x14ac:dyDescent="0.15">
      <c r="A1113" s="75" t="s">
        <v>1266</v>
      </c>
    </row>
    <row r="1114" spans="1:1" x14ac:dyDescent="0.15">
      <c r="A1114" s="75" t="s">
        <v>1267</v>
      </c>
    </row>
    <row r="1115" spans="1:1" x14ac:dyDescent="0.15">
      <c r="A1115" s="75" t="s">
        <v>1268</v>
      </c>
    </row>
    <row r="1116" spans="1:1" x14ac:dyDescent="0.15">
      <c r="A1116" s="75" t="s">
        <v>1269</v>
      </c>
    </row>
    <row r="1117" spans="1:1" x14ac:dyDescent="0.15">
      <c r="A1117" s="75" t="s">
        <v>1270</v>
      </c>
    </row>
    <row r="1118" spans="1:1" x14ac:dyDescent="0.15">
      <c r="A1118" s="75" t="s">
        <v>1271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5"/>
  <dimension ref="A1:K64"/>
  <sheetViews>
    <sheetView showGridLines="0" topLeftCell="A10" zoomScaleNormal="100" workbookViewId="0">
      <selection activeCell="N22" sqref="N22"/>
    </sheetView>
  </sheetViews>
  <sheetFormatPr defaultRowHeight="12.75" x14ac:dyDescent="0.2"/>
  <cols>
    <col min="1" max="2" width="1.7109375" style="462" customWidth="1"/>
    <col min="3" max="3" width="1.5703125" style="598" customWidth="1"/>
    <col min="4" max="4" width="69.42578125" style="462" customWidth="1"/>
    <col min="5" max="5" width="3.28515625" style="462" customWidth="1"/>
    <col min="6" max="6" width="2.28515625" style="462" customWidth="1"/>
    <col min="7" max="7" width="1.140625" style="462" customWidth="1"/>
    <col min="8" max="8" width="1.7109375" style="462" customWidth="1"/>
    <col min="9" max="11" width="9.140625" style="462"/>
    <col min="12" max="16384" width="9.140625" style="229"/>
  </cols>
  <sheetData>
    <row r="1" spans="1:11" ht="15.75" x14ac:dyDescent="0.2">
      <c r="A1" s="950" t="s">
        <v>1509</v>
      </c>
      <c r="B1" s="950"/>
      <c r="C1" s="950"/>
      <c r="D1" s="950"/>
      <c r="E1" s="950"/>
      <c r="F1" s="950"/>
      <c r="G1" s="950"/>
      <c r="H1" s="950"/>
      <c r="I1" s="451"/>
      <c r="J1" s="451"/>
      <c r="K1" s="451"/>
    </row>
    <row r="2" spans="1:11" x14ac:dyDescent="0.2">
      <c r="A2" s="558"/>
      <c r="B2" s="562"/>
      <c r="C2" s="589"/>
      <c r="D2" s="562"/>
      <c r="E2" s="562"/>
      <c r="F2" s="562"/>
      <c r="G2" s="562"/>
      <c r="H2" s="559"/>
    </row>
    <row r="3" spans="1:11" ht="12.75" customHeight="1" x14ac:dyDescent="0.2">
      <c r="A3" s="558"/>
      <c r="B3" s="962" t="s">
        <v>1272</v>
      </c>
      <c r="C3" s="962"/>
      <c r="D3" s="962"/>
      <c r="E3" s="962"/>
      <c r="F3" s="962"/>
      <c r="G3" s="962"/>
      <c r="H3" s="559"/>
    </row>
    <row r="4" spans="1:11" ht="25.5" customHeight="1" x14ac:dyDescent="0.2">
      <c r="A4" s="558"/>
      <c r="B4" s="76"/>
      <c r="C4" s="963" t="str">
        <f>+"O(s) representante(s) legal(is ) da entidade proponente, "&amp;Nome&amp;", declaram que:"</f>
        <v>O(s) representante(s) legal(is ) da entidade proponente, , declaram que:</v>
      </c>
      <c r="D4" s="963"/>
      <c r="E4" s="963"/>
      <c r="F4" s="963"/>
      <c r="G4" s="77"/>
      <c r="H4" s="559"/>
      <c r="K4" s="592"/>
    </row>
    <row r="5" spans="1:11" ht="3" customHeight="1" x14ac:dyDescent="0.2">
      <c r="A5" s="558"/>
      <c r="B5" s="51"/>
      <c r="C5" s="964"/>
      <c r="D5" s="964"/>
      <c r="E5" s="964"/>
      <c r="F5" s="964"/>
      <c r="G5" s="55"/>
      <c r="H5" s="559"/>
      <c r="K5" s="592"/>
    </row>
    <row r="6" spans="1:11" ht="12.75" customHeight="1" x14ac:dyDescent="0.2">
      <c r="A6" s="558"/>
      <c r="B6" s="51"/>
      <c r="C6" s="952" t="s">
        <v>1562</v>
      </c>
      <c r="D6" s="952"/>
      <c r="E6" s="952"/>
      <c r="F6" s="952"/>
      <c r="G6" s="55"/>
      <c r="H6" s="559"/>
      <c r="K6" s="600"/>
    </row>
    <row r="7" spans="1:11" x14ac:dyDescent="0.2">
      <c r="A7" s="558"/>
      <c r="B7" s="51"/>
      <c r="C7" s="952"/>
      <c r="D7" s="952"/>
      <c r="E7" s="952"/>
      <c r="F7" s="952"/>
      <c r="G7" s="55"/>
      <c r="H7" s="559"/>
      <c r="K7" s="600"/>
    </row>
    <row r="8" spans="1:11" x14ac:dyDescent="0.2">
      <c r="A8" s="558"/>
      <c r="B8" s="51"/>
      <c r="C8" s="952"/>
      <c r="D8" s="952"/>
      <c r="E8" s="952"/>
      <c r="F8" s="952"/>
      <c r="G8" s="55"/>
      <c r="H8" s="559"/>
      <c r="K8" s="600"/>
    </row>
    <row r="9" spans="1:11" ht="0.75" customHeight="1" x14ac:dyDescent="0.2">
      <c r="A9" s="558"/>
      <c r="B9" s="51"/>
      <c r="C9" s="952"/>
      <c r="D9" s="952"/>
      <c r="E9" s="952"/>
      <c r="F9" s="952"/>
      <c r="G9" s="55"/>
      <c r="H9" s="559"/>
      <c r="K9" s="592"/>
    </row>
    <row r="10" spans="1:11" x14ac:dyDescent="0.2">
      <c r="A10" s="558"/>
      <c r="B10" s="51"/>
      <c r="C10" s="952" t="s">
        <v>1563</v>
      </c>
      <c r="D10" s="952"/>
      <c r="E10" s="952"/>
      <c r="F10" s="952"/>
      <c r="G10" s="55"/>
      <c r="H10" s="559"/>
      <c r="K10" s="592"/>
    </row>
    <row r="11" spans="1:11" x14ac:dyDescent="0.2">
      <c r="A11" s="558"/>
      <c r="B11" s="51"/>
      <c r="C11" s="952"/>
      <c r="D11" s="952"/>
      <c r="E11" s="952"/>
      <c r="F11" s="952"/>
      <c r="G11" s="55"/>
      <c r="H11" s="559"/>
      <c r="K11" s="592"/>
    </row>
    <row r="12" spans="1:11" x14ac:dyDescent="0.2">
      <c r="A12" s="558"/>
      <c r="B12" s="51"/>
      <c r="C12" s="952"/>
      <c r="D12" s="952"/>
      <c r="E12" s="952"/>
      <c r="F12" s="952"/>
      <c r="G12" s="55"/>
      <c r="H12" s="559"/>
      <c r="K12" s="592"/>
    </row>
    <row r="13" spans="1:11" ht="17.25" customHeight="1" x14ac:dyDescent="0.2">
      <c r="A13" s="558"/>
      <c r="B13" s="51"/>
      <c r="C13" s="952" t="s">
        <v>1564</v>
      </c>
      <c r="D13" s="952"/>
      <c r="E13" s="952"/>
      <c r="F13" s="952"/>
      <c r="G13" s="55"/>
      <c r="H13" s="559"/>
      <c r="K13" s="592"/>
    </row>
    <row r="14" spans="1:11" ht="17.25" customHeight="1" x14ac:dyDescent="0.2">
      <c r="A14" s="558"/>
      <c r="B14" s="51"/>
      <c r="C14" s="952"/>
      <c r="D14" s="952"/>
      <c r="E14" s="952"/>
      <c r="F14" s="952"/>
      <c r="G14" s="55"/>
      <c r="H14" s="559"/>
      <c r="K14" s="592"/>
    </row>
    <row r="15" spans="1:11" ht="17.25" customHeight="1" x14ac:dyDescent="0.2">
      <c r="A15" s="558"/>
      <c r="B15" s="51"/>
      <c r="C15" s="952"/>
      <c r="D15" s="952"/>
      <c r="E15" s="952"/>
      <c r="F15" s="952"/>
      <c r="G15" s="55"/>
      <c r="H15" s="559"/>
      <c r="K15" s="592"/>
    </row>
    <row r="16" spans="1:11" x14ac:dyDescent="0.2">
      <c r="A16" s="558"/>
      <c r="B16" s="51"/>
      <c r="C16" s="952" t="s">
        <v>1565</v>
      </c>
      <c r="D16" s="952"/>
      <c r="E16" s="952"/>
      <c r="F16" s="952"/>
      <c r="G16" s="55"/>
      <c r="H16" s="559"/>
      <c r="K16" s="592"/>
    </row>
    <row r="17" spans="1:11" x14ac:dyDescent="0.2">
      <c r="A17" s="558"/>
      <c r="B17" s="51"/>
      <c r="C17" s="952"/>
      <c r="D17" s="952"/>
      <c r="E17" s="952"/>
      <c r="F17" s="952"/>
      <c r="G17" s="55"/>
      <c r="H17" s="559"/>
      <c r="K17" s="592"/>
    </row>
    <row r="18" spans="1:11" ht="18" customHeight="1" x14ac:dyDescent="0.2">
      <c r="A18" s="558"/>
      <c r="B18" s="51"/>
      <c r="C18" s="952"/>
      <c r="D18" s="952"/>
      <c r="E18" s="952"/>
      <c r="F18" s="952"/>
      <c r="G18" s="55"/>
      <c r="H18" s="559"/>
      <c r="K18" s="592"/>
    </row>
    <row r="19" spans="1:11" x14ac:dyDescent="0.2">
      <c r="A19" s="558"/>
      <c r="B19" s="51"/>
      <c r="C19" s="952" t="s">
        <v>1566</v>
      </c>
      <c r="D19" s="952"/>
      <c r="E19" s="952"/>
      <c r="F19" s="952"/>
      <c r="G19" s="55"/>
      <c r="H19" s="559"/>
      <c r="K19" s="592"/>
    </row>
    <row r="20" spans="1:11" x14ac:dyDescent="0.2">
      <c r="A20" s="558"/>
      <c r="B20" s="51"/>
      <c r="C20" s="952"/>
      <c r="D20" s="952"/>
      <c r="E20" s="952"/>
      <c r="F20" s="952"/>
      <c r="G20" s="55"/>
      <c r="H20" s="559"/>
      <c r="K20" s="592"/>
    </row>
    <row r="21" spans="1:11" ht="11.25" customHeight="1" x14ac:dyDescent="0.2">
      <c r="A21" s="558"/>
      <c r="B21" s="51"/>
      <c r="C21" s="952"/>
      <c r="D21" s="952"/>
      <c r="E21" s="952"/>
      <c r="F21" s="952"/>
      <c r="G21" s="55"/>
      <c r="H21" s="559"/>
      <c r="K21" s="592"/>
    </row>
    <row r="22" spans="1:11" x14ac:dyDescent="0.2">
      <c r="A22" s="558"/>
      <c r="B22" s="51"/>
      <c r="C22" s="952" t="s">
        <v>1567</v>
      </c>
      <c r="D22" s="952"/>
      <c r="E22" s="952"/>
      <c r="F22" s="952"/>
      <c r="G22" s="55"/>
      <c r="H22" s="559"/>
      <c r="K22" s="592"/>
    </row>
    <row r="23" spans="1:11" x14ac:dyDescent="0.2">
      <c r="A23" s="558"/>
      <c r="B23" s="51"/>
      <c r="C23" s="952"/>
      <c r="D23" s="952"/>
      <c r="E23" s="952"/>
      <c r="F23" s="952"/>
      <c r="G23" s="55"/>
      <c r="H23" s="559"/>
      <c r="K23" s="592"/>
    </row>
    <row r="24" spans="1:11" x14ac:dyDescent="0.2">
      <c r="A24" s="558"/>
      <c r="B24" s="51"/>
      <c r="C24" s="952"/>
      <c r="D24" s="952"/>
      <c r="E24" s="952"/>
      <c r="F24" s="952"/>
      <c r="G24" s="55"/>
      <c r="H24" s="559"/>
      <c r="K24" s="592"/>
    </row>
    <row r="25" spans="1:11" x14ac:dyDescent="0.2">
      <c r="A25" s="558"/>
      <c r="B25" s="51"/>
      <c r="C25" s="129"/>
      <c r="D25" s="129"/>
      <c r="E25" s="129"/>
      <c r="F25" s="129"/>
      <c r="G25" s="55"/>
      <c r="H25" s="559"/>
      <c r="K25" s="592"/>
    </row>
    <row r="26" spans="1:11" x14ac:dyDescent="0.2">
      <c r="A26" s="558"/>
      <c r="B26" s="51"/>
      <c r="C26" s="952" t="s">
        <v>1568</v>
      </c>
      <c r="D26" s="952"/>
      <c r="E26" s="952"/>
      <c r="F26" s="952"/>
      <c r="G26" s="55"/>
      <c r="H26" s="559"/>
      <c r="K26" s="592"/>
    </row>
    <row r="27" spans="1:11" x14ac:dyDescent="0.2">
      <c r="A27" s="558"/>
      <c r="B27" s="51"/>
      <c r="C27" s="952"/>
      <c r="D27" s="952"/>
      <c r="E27" s="952"/>
      <c r="F27" s="952"/>
      <c r="G27" s="55"/>
      <c r="H27" s="559"/>
      <c r="K27" s="592"/>
    </row>
    <row r="28" spans="1:11" x14ac:dyDescent="0.2">
      <c r="A28" s="558"/>
      <c r="B28" s="51"/>
      <c r="C28" s="952"/>
      <c r="D28" s="952"/>
      <c r="E28" s="952"/>
      <c r="F28" s="952"/>
      <c r="G28" s="55"/>
      <c r="H28" s="559"/>
      <c r="K28" s="592"/>
    </row>
    <row r="29" spans="1:11" x14ac:dyDescent="0.2">
      <c r="A29" s="558"/>
      <c r="B29" s="51"/>
      <c r="C29" s="129"/>
      <c r="D29" s="129"/>
      <c r="E29" s="129"/>
      <c r="F29" s="129"/>
      <c r="G29" s="55"/>
      <c r="H29" s="559"/>
      <c r="K29" s="592"/>
    </row>
    <row r="30" spans="1:11" x14ac:dyDescent="0.2">
      <c r="A30" s="558"/>
      <c r="B30" s="51"/>
      <c r="C30" s="952" t="s">
        <v>1569</v>
      </c>
      <c r="D30" s="952"/>
      <c r="E30" s="952"/>
      <c r="F30" s="952"/>
      <c r="G30" s="55"/>
      <c r="H30" s="559"/>
      <c r="K30" s="592"/>
    </row>
    <row r="31" spans="1:11" x14ac:dyDescent="0.2">
      <c r="A31" s="558"/>
      <c r="B31" s="51"/>
      <c r="C31" s="952"/>
      <c r="D31" s="952"/>
      <c r="E31" s="952"/>
      <c r="F31" s="952"/>
      <c r="G31" s="55"/>
      <c r="H31" s="559"/>
      <c r="K31" s="592"/>
    </row>
    <row r="32" spans="1:11" x14ac:dyDescent="0.2">
      <c r="A32" s="558"/>
      <c r="B32" s="51"/>
      <c r="C32" s="952"/>
      <c r="D32" s="952"/>
      <c r="E32" s="952"/>
      <c r="F32" s="952"/>
      <c r="G32" s="55"/>
      <c r="H32" s="559"/>
      <c r="K32" s="592"/>
    </row>
    <row r="33" spans="1:11" x14ac:dyDescent="0.2">
      <c r="A33" s="558"/>
      <c r="B33" s="51"/>
      <c r="C33" s="952" t="s">
        <v>1273</v>
      </c>
      <c r="D33" s="952"/>
      <c r="E33" s="952"/>
      <c r="F33" s="952"/>
      <c r="G33" s="55"/>
      <c r="H33" s="559"/>
      <c r="K33" s="592"/>
    </row>
    <row r="34" spans="1:11" x14ac:dyDescent="0.2">
      <c r="A34" s="558"/>
      <c r="B34" s="51"/>
      <c r="C34" s="952"/>
      <c r="D34" s="952"/>
      <c r="E34" s="952"/>
      <c r="F34" s="952"/>
      <c r="G34" s="55"/>
      <c r="H34" s="559"/>
      <c r="K34" s="592"/>
    </row>
    <row r="35" spans="1:11" x14ac:dyDescent="0.2">
      <c r="A35" s="558"/>
      <c r="B35" s="51"/>
      <c r="C35" s="952"/>
      <c r="D35" s="952"/>
      <c r="E35" s="952"/>
      <c r="F35" s="952"/>
      <c r="G35" s="55"/>
      <c r="H35" s="559"/>
      <c r="K35" s="592"/>
    </row>
    <row r="36" spans="1:11" x14ac:dyDescent="0.2">
      <c r="A36" s="558"/>
      <c r="B36" s="51"/>
      <c r="C36" s="952"/>
      <c r="D36" s="952"/>
      <c r="E36" s="952"/>
      <c r="F36" s="952"/>
      <c r="G36" s="55"/>
      <c r="H36" s="559"/>
      <c r="K36" s="592"/>
    </row>
    <row r="37" spans="1:11" x14ac:dyDescent="0.2">
      <c r="A37" s="558"/>
      <c r="B37" s="51"/>
      <c r="C37" s="952"/>
      <c r="D37" s="952"/>
      <c r="E37" s="952"/>
      <c r="F37" s="952"/>
      <c r="G37" s="55"/>
      <c r="H37" s="559"/>
      <c r="K37" s="592"/>
    </row>
    <row r="38" spans="1:11" x14ac:dyDescent="0.2">
      <c r="A38" s="558"/>
      <c r="B38" s="51"/>
      <c r="C38" s="952"/>
      <c r="D38" s="952"/>
      <c r="E38" s="952"/>
      <c r="F38" s="952"/>
      <c r="G38" s="55"/>
      <c r="H38" s="559"/>
      <c r="K38" s="592"/>
    </row>
    <row r="39" spans="1:11" ht="9.75" customHeight="1" x14ac:dyDescent="0.2">
      <c r="A39" s="558"/>
      <c r="B39" s="51"/>
      <c r="C39" s="952"/>
      <c r="D39" s="952"/>
      <c r="E39" s="952"/>
      <c r="F39" s="952"/>
      <c r="G39" s="55"/>
      <c r="H39" s="559"/>
      <c r="K39" s="592"/>
    </row>
    <row r="40" spans="1:11" hidden="1" x14ac:dyDescent="0.2">
      <c r="A40" s="558"/>
      <c r="B40" s="51"/>
      <c r="C40" s="952"/>
      <c r="D40" s="952"/>
      <c r="E40" s="952"/>
      <c r="F40" s="952"/>
      <c r="G40" s="55"/>
      <c r="H40" s="559"/>
      <c r="K40" s="592"/>
    </row>
    <row r="41" spans="1:11" ht="5.25" customHeight="1" x14ac:dyDescent="0.2">
      <c r="A41" s="558"/>
      <c r="B41" s="51"/>
      <c r="C41" s="129"/>
      <c r="D41" s="129"/>
      <c r="E41" s="129"/>
      <c r="F41" s="129"/>
      <c r="G41" s="55"/>
      <c r="H41" s="559"/>
      <c r="K41" s="592"/>
    </row>
    <row r="42" spans="1:11" x14ac:dyDescent="0.2">
      <c r="A42" s="558"/>
      <c r="B42" s="51"/>
      <c r="C42" s="129"/>
      <c r="D42" s="129" t="s">
        <v>1274</v>
      </c>
      <c r="E42" s="129"/>
      <c r="F42" s="129"/>
      <c r="G42" s="55"/>
      <c r="H42" s="559"/>
      <c r="K42" s="592"/>
    </row>
    <row r="43" spans="1:11" x14ac:dyDescent="0.2">
      <c r="A43" s="558"/>
      <c r="B43" s="51"/>
      <c r="C43" s="129"/>
      <c r="D43" s="78">
        <f ca="1">NOW()</f>
        <v>42322.399967824073</v>
      </c>
      <c r="E43" s="129"/>
      <c r="F43" s="129"/>
      <c r="G43" s="55"/>
      <c r="H43" s="559"/>
      <c r="K43" s="592"/>
    </row>
    <row r="44" spans="1:11" x14ac:dyDescent="0.2">
      <c r="A44" s="558"/>
      <c r="B44" s="560"/>
      <c r="C44" s="953"/>
      <c r="D44" s="954"/>
      <c r="E44" s="954"/>
      <c r="F44" s="955"/>
      <c r="G44" s="563"/>
      <c r="H44" s="559"/>
      <c r="K44" s="592"/>
    </row>
    <row r="45" spans="1:11" x14ac:dyDescent="0.2">
      <c r="A45" s="558"/>
      <c r="B45" s="560"/>
      <c r="C45" s="956"/>
      <c r="D45" s="957"/>
      <c r="E45" s="957"/>
      <c r="F45" s="958"/>
      <c r="G45" s="563"/>
      <c r="H45" s="559"/>
      <c r="K45" s="592"/>
    </row>
    <row r="46" spans="1:11" x14ac:dyDescent="0.2">
      <c r="A46" s="558"/>
      <c r="B46" s="560"/>
      <c r="C46" s="956"/>
      <c r="D46" s="957"/>
      <c r="E46" s="957"/>
      <c r="F46" s="958"/>
      <c r="G46" s="563"/>
      <c r="H46" s="559"/>
      <c r="K46" s="592"/>
    </row>
    <row r="47" spans="1:11" x14ac:dyDescent="0.2">
      <c r="A47" s="558"/>
      <c r="B47" s="560"/>
      <c r="C47" s="956"/>
      <c r="D47" s="957"/>
      <c r="E47" s="957"/>
      <c r="F47" s="958"/>
      <c r="G47" s="563"/>
      <c r="H47" s="559"/>
      <c r="K47" s="592"/>
    </row>
    <row r="48" spans="1:11" x14ac:dyDescent="0.2">
      <c r="A48" s="558"/>
      <c r="B48" s="560"/>
      <c r="C48" s="956"/>
      <c r="D48" s="957"/>
      <c r="E48" s="957"/>
      <c r="F48" s="958"/>
      <c r="G48" s="563"/>
      <c r="H48" s="559"/>
      <c r="K48" s="592"/>
    </row>
    <row r="49" spans="1:11" x14ac:dyDescent="0.2">
      <c r="A49" s="558"/>
      <c r="B49" s="560"/>
      <c r="C49" s="956"/>
      <c r="D49" s="957"/>
      <c r="E49" s="957"/>
      <c r="F49" s="958"/>
      <c r="G49" s="563"/>
      <c r="H49" s="559"/>
      <c r="K49" s="592"/>
    </row>
    <row r="50" spans="1:11" x14ac:dyDescent="0.2">
      <c r="A50" s="558"/>
      <c r="B50" s="560"/>
      <c r="C50" s="956"/>
      <c r="D50" s="957"/>
      <c r="E50" s="957"/>
      <c r="F50" s="958"/>
      <c r="G50" s="563"/>
      <c r="H50" s="559"/>
      <c r="K50" s="592"/>
    </row>
    <row r="51" spans="1:11" ht="15" customHeight="1" x14ac:dyDescent="0.2">
      <c r="A51" s="558"/>
      <c r="B51" s="560"/>
      <c r="C51" s="959"/>
      <c r="D51" s="960"/>
      <c r="E51" s="960"/>
      <c r="F51" s="961"/>
      <c r="G51" s="563"/>
      <c r="H51" s="559"/>
      <c r="K51" s="592"/>
    </row>
    <row r="52" spans="1:11" x14ac:dyDescent="0.2">
      <c r="A52" s="558"/>
      <c r="B52" s="601"/>
      <c r="C52" s="596"/>
      <c r="D52" s="596"/>
      <c r="E52" s="596"/>
      <c r="F52" s="596"/>
      <c r="G52" s="602"/>
      <c r="H52" s="559"/>
      <c r="K52" s="592"/>
    </row>
    <row r="53" spans="1:11" x14ac:dyDescent="0.2">
      <c r="A53" s="502"/>
      <c r="B53" s="503"/>
      <c r="C53" s="597"/>
      <c r="D53" s="503"/>
      <c r="E53" s="503"/>
      <c r="F53" s="503"/>
      <c r="G53" s="503"/>
      <c r="H53" s="540"/>
      <c r="K53" s="592"/>
    </row>
    <row r="54" spans="1:11" x14ac:dyDescent="0.2">
      <c r="C54" s="603" t="s">
        <v>22</v>
      </c>
      <c r="K54" s="592"/>
    </row>
    <row r="55" spans="1:11" x14ac:dyDescent="0.2">
      <c r="K55" s="592"/>
    </row>
    <row r="56" spans="1:11" x14ac:dyDescent="0.2">
      <c r="K56" s="592"/>
    </row>
    <row r="64" spans="1:11" x14ac:dyDescent="0.2">
      <c r="K64" s="599"/>
    </row>
  </sheetData>
  <mergeCells count="14">
    <mergeCell ref="C33:F40"/>
    <mergeCell ref="C44:F51"/>
    <mergeCell ref="A1:H1"/>
    <mergeCell ref="B3:G3"/>
    <mergeCell ref="C4:F5"/>
    <mergeCell ref="C6:F8"/>
    <mergeCell ref="C9:F9"/>
    <mergeCell ref="C10:F12"/>
    <mergeCell ref="C13:F15"/>
    <mergeCell ref="C16:F18"/>
    <mergeCell ref="C19:F21"/>
    <mergeCell ref="C22:F24"/>
    <mergeCell ref="C26:F28"/>
    <mergeCell ref="C30:F32"/>
  </mergeCells>
  <pageMargins left="0.78740157480314965" right="0" top="0.74803149606299213" bottom="0.39370078740157483" header="0.31496062992125984" footer="0.31496062992125984"/>
  <pageSetup paperSize="9" firstPageNumber="0" orientation="portrait" horizontalDpi="300" verticalDpi="30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6">
    <tabColor indexed="21"/>
    <pageSetUpPr fitToPage="1"/>
  </sheetPr>
  <dimension ref="A1:AP140"/>
  <sheetViews>
    <sheetView showGridLines="0" zoomScaleNormal="100" zoomScaleSheetLayoutView="100" workbookViewId="0">
      <selection activeCell="BM36" sqref="BM36"/>
    </sheetView>
  </sheetViews>
  <sheetFormatPr defaultColWidth="3.7109375" defaultRowHeight="20.100000000000001" customHeight="1" x14ac:dyDescent="0.2"/>
  <cols>
    <col min="1" max="2" width="1.7109375" style="132" customWidth="1"/>
    <col min="3" max="4" width="2.7109375" style="132" customWidth="1"/>
    <col min="5" max="5" width="4" style="132" customWidth="1"/>
    <col min="6" max="6" width="2.7109375" style="132" customWidth="1"/>
    <col min="7" max="7" width="3.7109375" style="132"/>
    <col min="8" max="20" width="2.7109375" style="132" customWidth="1"/>
    <col min="21" max="21" width="2" style="132" customWidth="1"/>
    <col min="22" max="26" width="2.7109375" style="132" customWidth="1"/>
    <col min="27" max="27" width="4.42578125" style="132" customWidth="1"/>
    <col min="28" max="28" width="3.28515625" style="132" customWidth="1"/>
    <col min="29" max="29" width="3.7109375" style="132" customWidth="1"/>
    <col min="30" max="37" width="2.7109375" style="132" customWidth="1"/>
    <col min="38" max="38" width="3.5703125" style="132" customWidth="1"/>
    <col min="39" max="40" width="1.7109375" style="132" customWidth="1"/>
    <col min="41" max="41" width="2.7109375" style="132" customWidth="1"/>
    <col min="42" max="16384" width="3.7109375" style="132"/>
  </cols>
  <sheetData>
    <row r="1" spans="1:40" s="193" customFormat="1" ht="8.1" customHeight="1" x14ac:dyDescent="0.2">
      <c r="A1" s="190"/>
      <c r="B1" s="239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1"/>
      <c r="AN1" s="242"/>
    </row>
    <row r="2" spans="1:40" s="193" customFormat="1" ht="18" customHeight="1" x14ac:dyDescent="0.2">
      <c r="A2" s="190"/>
      <c r="B2" s="715" t="s">
        <v>1316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F2" s="716"/>
      <c r="AG2" s="716"/>
      <c r="AH2" s="716"/>
      <c r="AI2" s="716"/>
      <c r="AJ2" s="716"/>
      <c r="AK2" s="716"/>
      <c r="AL2" s="716"/>
      <c r="AM2" s="717"/>
      <c r="AN2" s="242"/>
    </row>
    <row r="3" spans="1:40" s="193" customFormat="1" ht="6.2" customHeight="1" x14ac:dyDescent="0.15">
      <c r="A3" s="190"/>
      <c r="B3" s="24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5"/>
      <c r="AN3" s="242"/>
    </row>
    <row r="4" spans="1:40" s="193" customFormat="1" ht="18" customHeight="1" x14ac:dyDescent="0.15">
      <c r="A4" s="190"/>
      <c r="B4" s="214"/>
      <c r="C4" s="615" t="s">
        <v>1317</v>
      </c>
      <c r="D4" s="615"/>
      <c r="E4" s="615"/>
      <c r="F4" s="615"/>
      <c r="G4" s="615"/>
      <c r="H4" s="616"/>
      <c r="I4" s="718"/>
      <c r="J4" s="719"/>
      <c r="K4" s="719"/>
      <c r="L4" s="719"/>
      <c r="M4" s="719"/>
      <c r="N4" s="720"/>
      <c r="O4" s="191"/>
      <c r="P4" s="244"/>
      <c r="Q4" s="178"/>
      <c r="R4" s="178"/>
      <c r="S4" s="178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6"/>
      <c r="AN4" s="242"/>
    </row>
    <row r="5" spans="1:40" s="193" customFormat="1" ht="6.75" customHeight="1" x14ac:dyDescent="0.15">
      <c r="A5" s="190"/>
      <c r="B5" s="243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5"/>
      <c r="AN5" s="242"/>
    </row>
    <row r="6" spans="1:40" s="193" customFormat="1" ht="18" customHeight="1" x14ac:dyDescent="0.2">
      <c r="A6" s="190"/>
      <c r="B6" s="243"/>
      <c r="C6" s="697" t="s">
        <v>1318</v>
      </c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697"/>
      <c r="U6" s="697"/>
      <c r="V6" s="697"/>
      <c r="W6" s="697"/>
      <c r="X6" s="697"/>
      <c r="Y6" s="697"/>
      <c r="Z6" s="697"/>
      <c r="AA6" s="697"/>
      <c r="AB6" s="697"/>
      <c r="AC6" s="697"/>
      <c r="AD6" s="697"/>
      <c r="AE6" s="697"/>
      <c r="AF6" s="697"/>
      <c r="AG6" s="697"/>
      <c r="AH6" s="697"/>
      <c r="AI6" s="697"/>
      <c r="AJ6" s="697"/>
      <c r="AK6" s="697"/>
      <c r="AL6" s="697"/>
      <c r="AM6" s="245"/>
      <c r="AN6" s="242"/>
    </row>
    <row r="7" spans="1:40" s="193" customFormat="1" ht="18" customHeight="1" x14ac:dyDescent="0.2">
      <c r="A7" s="190"/>
      <c r="B7" s="243"/>
      <c r="C7" s="698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699"/>
      <c r="P7" s="699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699"/>
      <c r="AE7" s="699"/>
      <c r="AF7" s="699"/>
      <c r="AG7" s="699"/>
      <c r="AH7" s="699"/>
      <c r="AI7" s="699"/>
      <c r="AJ7" s="699"/>
      <c r="AK7" s="699"/>
      <c r="AL7" s="700"/>
      <c r="AM7" s="245"/>
      <c r="AN7" s="242"/>
    </row>
    <row r="8" spans="1:40" s="193" customFormat="1" ht="18" customHeight="1" x14ac:dyDescent="0.2">
      <c r="A8" s="190"/>
      <c r="B8" s="243"/>
      <c r="C8" s="701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2"/>
      <c r="T8" s="702"/>
      <c r="U8" s="702"/>
      <c r="V8" s="702"/>
      <c r="W8" s="702"/>
      <c r="X8" s="702"/>
      <c r="Y8" s="702"/>
      <c r="Z8" s="702"/>
      <c r="AA8" s="702"/>
      <c r="AB8" s="702"/>
      <c r="AC8" s="702"/>
      <c r="AD8" s="702"/>
      <c r="AE8" s="702"/>
      <c r="AF8" s="702"/>
      <c r="AG8" s="702"/>
      <c r="AH8" s="702"/>
      <c r="AI8" s="702"/>
      <c r="AJ8" s="702"/>
      <c r="AK8" s="702"/>
      <c r="AL8" s="703"/>
      <c r="AM8" s="245"/>
      <c r="AN8" s="242"/>
    </row>
    <row r="9" spans="1:40" s="193" customFormat="1" ht="18" customHeight="1" x14ac:dyDescent="0.2">
      <c r="A9" s="190"/>
      <c r="B9" s="243"/>
      <c r="C9" s="701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702"/>
      <c r="U9" s="702"/>
      <c r="V9" s="702"/>
      <c r="W9" s="702"/>
      <c r="X9" s="702"/>
      <c r="Y9" s="702"/>
      <c r="Z9" s="702"/>
      <c r="AA9" s="702"/>
      <c r="AB9" s="702"/>
      <c r="AC9" s="702"/>
      <c r="AD9" s="702"/>
      <c r="AE9" s="702"/>
      <c r="AF9" s="702"/>
      <c r="AG9" s="702"/>
      <c r="AH9" s="702"/>
      <c r="AI9" s="702"/>
      <c r="AJ9" s="702"/>
      <c r="AK9" s="702"/>
      <c r="AL9" s="703"/>
      <c r="AM9" s="245"/>
      <c r="AN9" s="242"/>
    </row>
    <row r="10" spans="1:40" s="193" customFormat="1" ht="18" customHeight="1" x14ac:dyDescent="0.2">
      <c r="A10" s="190"/>
      <c r="B10" s="243"/>
      <c r="C10" s="701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  <c r="V10" s="702"/>
      <c r="W10" s="702"/>
      <c r="X10" s="702"/>
      <c r="Y10" s="702"/>
      <c r="Z10" s="702"/>
      <c r="AA10" s="702"/>
      <c r="AB10" s="702"/>
      <c r="AC10" s="702"/>
      <c r="AD10" s="702"/>
      <c r="AE10" s="702"/>
      <c r="AF10" s="702"/>
      <c r="AG10" s="702"/>
      <c r="AH10" s="702"/>
      <c r="AI10" s="702"/>
      <c r="AJ10" s="702"/>
      <c r="AK10" s="702"/>
      <c r="AL10" s="703"/>
      <c r="AM10" s="245"/>
      <c r="AN10" s="242"/>
    </row>
    <row r="11" spans="1:40" s="193" customFormat="1" ht="18" customHeight="1" x14ac:dyDescent="0.2">
      <c r="A11" s="190"/>
      <c r="B11" s="243"/>
      <c r="C11" s="701"/>
      <c r="D11" s="702"/>
      <c r="E11" s="702"/>
      <c r="F11" s="702"/>
      <c r="G11" s="702"/>
      <c r="H11" s="702"/>
      <c r="I11" s="702"/>
      <c r="J11" s="702"/>
      <c r="K11" s="702"/>
      <c r="L11" s="702"/>
      <c r="M11" s="702"/>
      <c r="N11" s="702"/>
      <c r="O11" s="702"/>
      <c r="P11" s="702"/>
      <c r="Q11" s="702"/>
      <c r="R11" s="702"/>
      <c r="S11" s="702"/>
      <c r="T11" s="702"/>
      <c r="U11" s="702"/>
      <c r="V11" s="702"/>
      <c r="W11" s="702"/>
      <c r="X11" s="702"/>
      <c r="Y11" s="702"/>
      <c r="Z11" s="702"/>
      <c r="AA11" s="702"/>
      <c r="AB11" s="702"/>
      <c r="AC11" s="702"/>
      <c r="AD11" s="702"/>
      <c r="AE11" s="702"/>
      <c r="AF11" s="702"/>
      <c r="AG11" s="702"/>
      <c r="AH11" s="702"/>
      <c r="AI11" s="702"/>
      <c r="AJ11" s="702"/>
      <c r="AK11" s="702"/>
      <c r="AL11" s="703"/>
      <c r="AM11" s="245"/>
      <c r="AN11" s="242"/>
    </row>
    <row r="12" spans="1:40" s="193" customFormat="1" ht="18" customHeight="1" x14ac:dyDescent="0.2">
      <c r="A12" s="190"/>
      <c r="B12" s="243"/>
      <c r="C12" s="704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705"/>
      <c r="Z12" s="705"/>
      <c r="AA12" s="705"/>
      <c r="AB12" s="705"/>
      <c r="AC12" s="705"/>
      <c r="AD12" s="705"/>
      <c r="AE12" s="705"/>
      <c r="AF12" s="705"/>
      <c r="AG12" s="705"/>
      <c r="AH12" s="705"/>
      <c r="AI12" s="705"/>
      <c r="AJ12" s="705"/>
      <c r="AK12" s="705"/>
      <c r="AL12" s="706"/>
      <c r="AM12" s="245"/>
      <c r="AN12" s="242"/>
    </row>
    <row r="13" spans="1:40" s="193" customFormat="1" ht="6.75" customHeight="1" x14ac:dyDescent="0.15">
      <c r="A13" s="190"/>
      <c r="B13" s="243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5"/>
      <c r="AN13" s="242"/>
    </row>
    <row r="14" spans="1:40" s="193" customFormat="1" ht="6.2" customHeight="1" x14ac:dyDescent="0.2">
      <c r="A14" s="190"/>
      <c r="B14" s="243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245"/>
      <c r="AN14" s="242"/>
    </row>
    <row r="15" spans="1:40" s="193" customFormat="1" ht="18" customHeight="1" x14ac:dyDescent="0.2">
      <c r="A15" s="190"/>
      <c r="B15" s="715" t="s">
        <v>1319</v>
      </c>
      <c r="C15" s="716"/>
      <c r="D15" s="716"/>
      <c r="E15" s="716"/>
      <c r="F15" s="716"/>
      <c r="G15" s="716"/>
      <c r="H15" s="716"/>
      <c r="I15" s="716"/>
      <c r="J15" s="716"/>
      <c r="K15" s="716"/>
      <c r="L15" s="716"/>
      <c r="M15" s="716"/>
      <c r="N15" s="716"/>
      <c r="O15" s="716"/>
      <c r="P15" s="716"/>
      <c r="Q15" s="716"/>
      <c r="R15" s="716"/>
      <c r="S15" s="716"/>
      <c r="T15" s="716"/>
      <c r="U15" s="716"/>
      <c r="V15" s="716"/>
      <c r="W15" s="716"/>
      <c r="X15" s="716"/>
      <c r="Y15" s="716"/>
      <c r="Z15" s="716"/>
      <c r="AA15" s="716"/>
      <c r="AB15" s="716"/>
      <c r="AC15" s="716"/>
      <c r="AD15" s="716"/>
      <c r="AE15" s="716"/>
      <c r="AF15" s="716"/>
      <c r="AG15" s="716"/>
      <c r="AH15" s="716"/>
      <c r="AI15" s="716"/>
      <c r="AJ15" s="716"/>
      <c r="AK15" s="716"/>
      <c r="AL15" s="716"/>
      <c r="AM15" s="717"/>
      <c r="AN15" s="242"/>
    </row>
    <row r="16" spans="1:40" s="193" customFormat="1" ht="7.5" customHeight="1" x14ac:dyDescent="0.15">
      <c r="A16" s="190"/>
      <c r="B16" s="243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5"/>
      <c r="AN16" s="242"/>
    </row>
    <row r="17" spans="1:40" s="193" customFormat="1" ht="18" customHeight="1" x14ac:dyDescent="0.2">
      <c r="A17" s="190"/>
      <c r="B17" s="243"/>
      <c r="C17" s="697" t="s">
        <v>1343</v>
      </c>
      <c r="D17" s="697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697"/>
      <c r="Z17" s="697"/>
      <c r="AA17" s="697"/>
      <c r="AB17" s="697"/>
      <c r="AC17" s="697"/>
      <c r="AD17" s="697"/>
      <c r="AE17" s="697"/>
      <c r="AF17" s="697"/>
      <c r="AG17" s="697"/>
      <c r="AH17" s="697"/>
      <c r="AI17" s="697"/>
      <c r="AJ17" s="697"/>
      <c r="AK17" s="697"/>
      <c r="AL17" s="697"/>
      <c r="AM17" s="245"/>
      <c r="AN17" s="242"/>
    </row>
    <row r="18" spans="1:40" s="193" customFormat="1" ht="18" customHeight="1" x14ac:dyDescent="0.2">
      <c r="A18" s="190"/>
      <c r="B18" s="243"/>
      <c r="C18" s="698"/>
      <c r="D18" s="699"/>
      <c r="E18" s="699"/>
      <c r="F18" s="699"/>
      <c r="G18" s="699"/>
      <c r="H18" s="699"/>
      <c r="I18" s="699"/>
      <c r="J18" s="699"/>
      <c r="K18" s="699"/>
      <c r="L18" s="699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700"/>
      <c r="AM18" s="245"/>
      <c r="AN18" s="242"/>
    </row>
    <row r="19" spans="1:40" s="193" customFormat="1" ht="18" customHeight="1" x14ac:dyDescent="0.2">
      <c r="A19" s="190"/>
      <c r="B19" s="243"/>
      <c r="C19" s="701"/>
      <c r="D19" s="702"/>
      <c r="E19" s="702"/>
      <c r="F19" s="702"/>
      <c r="G19" s="702"/>
      <c r="H19" s="702"/>
      <c r="I19" s="702"/>
      <c r="J19" s="702"/>
      <c r="K19" s="702"/>
      <c r="L19" s="702"/>
      <c r="M19" s="702"/>
      <c r="N19" s="702"/>
      <c r="O19" s="702"/>
      <c r="P19" s="702"/>
      <c r="Q19" s="702"/>
      <c r="R19" s="702"/>
      <c r="S19" s="702"/>
      <c r="T19" s="702"/>
      <c r="U19" s="702"/>
      <c r="V19" s="702"/>
      <c r="W19" s="702"/>
      <c r="X19" s="702"/>
      <c r="Y19" s="702"/>
      <c r="Z19" s="702"/>
      <c r="AA19" s="702"/>
      <c r="AB19" s="702"/>
      <c r="AC19" s="702"/>
      <c r="AD19" s="702"/>
      <c r="AE19" s="702"/>
      <c r="AF19" s="702"/>
      <c r="AG19" s="702"/>
      <c r="AH19" s="702"/>
      <c r="AI19" s="702"/>
      <c r="AJ19" s="702"/>
      <c r="AK19" s="702"/>
      <c r="AL19" s="703"/>
      <c r="AM19" s="245"/>
      <c r="AN19" s="242"/>
    </row>
    <row r="20" spans="1:40" s="193" customFormat="1" ht="43.5" customHeight="1" x14ac:dyDescent="0.2">
      <c r="A20" s="190"/>
      <c r="B20" s="214"/>
      <c r="C20" s="704"/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5"/>
      <c r="Y20" s="705"/>
      <c r="Z20" s="705"/>
      <c r="AA20" s="705"/>
      <c r="AB20" s="705"/>
      <c r="AC20" s="705"/>
      <c r="AD20" s="705"/>
      <c r="AE20" s="705"/>
      <c r="AF20" s="705"/>
      <c r="AG20" s="705"/>
      <c r="AH20" s="705"/>
      <c r="AI20" s="705"/>
      <c r="AJ20" s="705"/>
      <c r="AK20" s="705"/>
      <c r="AL20" s="706"/>
      <c r="AM20" s="246"/>
      <c r="AN20" s="242"/>
    </row>
    <row r="21" spans="1:40" s="193" customFormat="1" ht="6.2" customHeight="1" x14ac:dyDescent="0.15">
      <c r="A21" s="190"/>
      <c r="B21" s="21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6"/>
      <c r="AN21" s="242"/>
    </row>
    <row r="22" spans="1:40" s="193" customFormat="1" ht="18" customHeight="1" x14ac:dyDescent="0.15">
      <c r="A22" s="190"/>
      <c r="B22" s="243"/>
      <c r="C22" s="707" t="s">
        <v>1320</v>
      </c>
      <c r="D22" s="708"/>
      <c r="E22" s="708"/>
      <c r="F22" s="708"/>
      <c r="G22" s="708"/>
      <c r="H22" s="708"/>
      <c r="I22" s="708"/>
      <c r="J22" s="708"/>
      <c r="K22" s="709"/>
      <c r="L22" s="673"/>
      <c r="M22" s="673"/>
      <c r="N22" s="673"/>
      <c r="O22" s="673"/>
      <c r="P22" s="673"/>
      <c r="Q22" s="244"/>
      <c r="R22" s="710" t="s">
        <v>1506</v>
      </c>
      <c r="S22" s="710"/>
      <c r="T22" s="710"/>
      <c r="U22" s="710"/>
      <c r="V22" s="710"/>
      <c r="W22" s="710"/>
      <c r="X22" s="710"/>
      <c r="Y22" s="710"/>
      <c r="Z22" s="710"/>
      <c r="AA22" s="710"/>
      <c r="AB22" s="710"/>
      <c r="AC22" s="710"/>
      <c r="AD22" s="710"/>
      <c r="AE22" s="710"/>
      <c r="AF22" s="710"/>
      <c r="AG22" s="710"/>
      <c r="AH22" s="710"/>
      <c r="AI22" s="710"/>
      <c r="AJ22" s="710"/>
      <c r="AK22" s="710"/>
      <c r="AL22" s="710"/>
      <c r="AM22" s="245"/>
      <c r="AN22" s="242"/>
    </row>
    <row r="23" spans="1:40" s="193" customFormat="1" ht="12" customHeight="1" x14ac:dyDescent="0.2">
      <c r="A23" s="190"/>
      <c r="B23" s="214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244"/>
      <c r="R23" s="713" t="s">
        <v>23</v>
      </c>
      <c r="S23" s="713"/>
      <c r="T23" s="713"/>
      <c r="U23" s="713"/>
      <c r="V23" s="713"/>
      <c r="W23" s="713"/>
      <c r="X23" s="713"/>
      <c r="Y23" s="713"/>
      <c r="Z23" s="713"/>
      <c r="AA23" s="713"/>
      <c r="AB23" s="713"/>
      <c r="AC23" s="713"/>
      <c r="AD23" s="713"/>
      <c r="AE23" s="713"/>
      <c r="AF23" s="713"/>
      <c r="AG23" s="713"/>
      <c r="AH23" s="714" t="s">
        <v>24</v>
      </c>
      <c r="AI23" s="714"/>
      <c r="AJ23" s="714"/>
      <c r="AK23" s="714"/>
      <c r="AL23" s="714"/>
      <c r="AM23" s="246"/>
      <c r="AN23" s="242"/>
    </row>
    <row r="24" spans="1:40" s="193" customFormat="1" ht="18" customHeight="1" x14ac:dyDescent="0.15">
      <c r="A24" s="190"/>
      <c r="B24" s="243"/>
      <c r="C24" s="711" t="s">
        <v>1321</v>
      </c>
      <c r="D24" s="711"/>
      <c r="E24" s="711"/>
      <c r="F24" s="711"/>
      <c r="G24" s="712"/>
      <c r="H24" s="673"/>
      <c r="I24" s="673"/>
      <c r="J24" s="673"/>
      <c r="K24" s="673"/>
      <c r="L24" s="673"/>
      <c r="M24" s="673"/>
      <c r="N24" s="673"/>
      <c r="O24" s="673"/>
      <c r="P24" s="673"/>
      <c r="Q24" s="244"/>
      <c r="R24" s="673"/>
      <c r="S24" s="673"/>
      <c r="T24" s="673"/>
      <c r="U24" s="673"/>
      <c r="V24" s="673"/>
      <c r="W24" s="673"/>
      <c r="X24" s="673"/>
      <c r="Y24" s="673"/>
      <c r="Z24" s="673"/>
      <c r="AA24" s="673"/>
      <c r="AB24" s="673"/>
      <c r="AC24" s="673"/>
      <c r="AD24" s="673"/>
      <c r="AE24" s="673"/>
      <c r="AF24" s="673"/>
      <c r="AG24" s="673"/>
      <c r="AH24" s="673"/>
      <c r="AI24" s="673"/>
      <c r="AJ24" s="673"/>
      <c r="AK24" s="673"/>
      <c r="AL24" s="673"/>
      <c r="AM24" s="245"/>
      <c r="AN24" s="242"/>
    </row>
    <row r="25" spans="1:40" s="193" customFormat="1" ht="18" customHeight="1" x14ac:dyDescent="0.15">
      <c r="A25" s="190"/>
      <c r="B25" s="243"/>
      <c r="C25" s="92" t="s">
        <v>1370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247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3"/>
      <c r="AG25" s="673"/>
      <c r="AH25" s="673"/>
      <c r="AI25" s="673"/>
      <c r="AJ25" s="673"/>
      <c r="AK25" s="673"/>
      <c r="AL25" s="673"/>
      <c r="AM25" s="245"/>
      <c r="AN25" s="242"/>
    </row>
    <row r="26" spans="1:40" s="193" customFormat="1" ht="18" customHeight="1" x14ac:dyDescent="0.15">
      <c r="A26" s="190"/>
      <c r="B26" s="214"/>
      <c r="C26" s="244"/>
      <c r="D26" s="244"/>
      <c r="E26" s="244"/>
      <c r="F26" s="90"/>
      <c r="G26" s="244"/>
      <c r="H26" s="244"/>
      <c r="I26" s="724" t="s">
        <v>1345</v>
      </c>
      <c r="J26" s="724" t="s">
        <v>1346</v>
      </c>
      <c r="K26" s="724" t="s">
        <v>1347</v>
      </c>
      <c r="L26" s="724" t="s">
        <v>1348</v>
      </c>
      <c r="M26" s="724" t="s">
        <v>1349</v>
      </c>
      <c r="N26" s="724"/>
      <c r="O26" s="724"/>
      <c r="P26" s="724"/>
      <c r="Q26" s="247"/>
      <c r="R26" s="673"/>
      <c r="S26" s="673"/>
      <c r="T26" s="673"/>
      <c r="U26" s="673"/>
      <c r="V26" s="673"/>
      <c r="W26" s="673"/>
      <c r="X26" s="673"/>
      <c r="Y26" s="673"/>
      <c r="Z26" s="673"/>
      <c r="AA26" s="673"/>
      <c r="AB26" s="673"/>
      <c r="AC26" s="673"/>
      <c r="AD26" s="673"/>
      <c r="AE26" s="673"/>
      <c r="AF26" s="673"/>
      <c r="AG26" s="673"/>
      <c r="AH26" s="673"/>
      <c r="AI26" s="673"/>
      <c r="AJ26" s="673"/>
      <c r="AK26" s="673"/>
      <c r="AL26" s="673"/>
      <c r="AM26" s="246"/>
      <c r="AN26" s="242"/>
    </row>
    <row r="27" spans="1:40" s="193" customFormat="1" ht="18" customHeight="1" x14ac:dyDescent="0.15">
      <c r="A27" s="190"/>
      <c r="B27" s="214"/>
      <c r="C27" s="671" t="s">
        <v>1368</v>
      </c>
      <c r="D27" s="671"/>
      <c r="E27" s="671"/>
      <c r="F27" s="671"/>
      <c r="G27" s="671"/>
      <c r="H27" s="672"/>
      <c r="I27" s="673"/>
      <c r="J27" s="673"/>
      <c r="K27" s="673"/>
      <c r="L27" s="673"/>
      <c r="M27" s="673"/>
      <c r="N27" s="673"/>
      <c r="O27" s="673"/>
      <c r="P27" s="673"/>
      <c r="Q27" s="247"/>
      <c r="R27" s="673"/>
      <c r="S27" s="673"/>
      <c r="T27" s="673"/>
      <c r="U27" s="673"/>
      <c r="V27" s="673"/>
      <c r="W27" s="673"/>
      <c r="X27" s="673"/>
      <c r="Y27" s="673"/>
      <c r="Z27" s="673"/>
      <c r="AA27" s="673"/>
      <c r="AB27" s="673"/>
      <c r="AC27" s="673"/>
      <c r="AD27" s="673"/>
      <c r="AE27" s="673"/>
      <c r="AF27" s="673"/>
      <c r="AG27" s="673"/>
      <c r="AH27" s="673"/>
      <c r="AI27" s="673"/>
      <c r="AJ27" s="673"/>
      <c r="AK27" s="673"/>
      <c r="AL27" s="673"/>
      <c r="AM27" s="246"/>
      <c r="AN27" s="242"/>
    </row>
    <row r="28" spans="1:40" s="193" customFormat="1" ht="17.45" customHeight="1" x14ac:dyDescent="0.15">
      <c r="A28" s="190"/>
      <c r="B28" s="214"/>
      <c r="C28" s="671" t="s">
        <v>1369</v>
      </c>
      <c r="D28" s="671"/>
      <c r="E28" s="671"/>
      <c r="F28" s="671"/>
      <c r="G28" s="671"/>
      <c r="H28" s="672"/>
      <c r="I28" s="673"/>
      <c r="J28" s="673"/>
      <c r="K28" s="673"/>
      <c r="L28" s="673"/>
      <c r="M28" s="673"/>
      <c r="N28" s="673"/>
      <c r="O28" s="673"/>
      <c r="P28" s="673"/>
      <c r="Q28" s="247"/>
      <c r="R28" s="722" t="s">
        <v>25</v>
      </c>
      <c r="S28" s="722"/>
      <c r="T28" s="722"/>
      <c r="U28" s="722"/>
      <c r="V28" s="722"/>
      <c r="W28" s="722"/>
      <c r="X28" s="673"/>
      <c r="Y28" s="673"/>
      <c r="Z28" s="673"/>
      <c r="AA28" s="673"/>
      <c r="AB28" s="673"/>
      <c r="AC28" s="673"/>
      <c r="AD28" s="673"/>
      <c r="AE28" s="673"/>
      <c r="AF28" s="673"/>
      <c r="AG28" s="673"/>
      <c r="AH28" s="673"/>
      <c r="AI28" s="673"/>
      <c r="AJ28" s="673"/>
      <c r="AK28" s="673"/>
      <c r="AL28" s="673"/>
      <c r="AM28" s="246"/>
      <c r="AN28" s="242"/>
    </row>
    <row r="29" spans="1:40" s="193" customFormat="1" ht="17.45" customHeight="1" x14ac:dyDescent="0.15">
      <c r="A29" s="190"/>
      <c r="B29" s="214"/>
      <c r="C29" s="682" t="s">
        <v>1350</v>
      </c>
      <c r="D29" s="682"/>
      <c r="E29" s="682"/>
      <c r="F29" s="682"/>
      <c r="G29" s="682"/>
      <c r="H29" s="683"/>
      <c r="I29" s="694" t="str">
        <f>+IF(I28=0,"-",I27/I28*100)</f>
        <v>-</v>
      </c>
      <c r="J29" s="694" t="str">
        <f>+IF(J28=0,"-",J27/J28*100)</f>
        <v>-</v>
      </c>
      <c r="K29" s="694" t="str">
        <f>+IF(K28=0,"-",K27/K28*100)</f>
        <v>-</v>
      </c>
      <c r="L29" s="694" t="str">
        <f>+IF(L28=0,"-",L27/L28*100)</f>
        <v>-</v>
      </c>
      <c r="M29" s="694" t="str">
        <f>IF(M28=0,"-",M27/M28*100)</f>
        <v>-</v>
      </c>
      <c r="N29" s="694"/>
      <c r="O29" s="694"/>
      <c r="P29" s="694"/>
      <c r="Q29" s="247"/>
      <c r="R29" s="723" t="s">
        <v>1333</v>
      </c>
      <c r="S29" s="723"/>
      <c r="T29" s="723"/>
      <c r="U29" s="723"/>
      <c r="V29" s="723"/>
      <c r="W29" s="723"/>
      <c r="X29" s="723"/>
      <c r="Y29" s="723"/>
      <c r="Z29" s="723"/>
      <c r="AA29" s="723"/>
      <c r="AB29" s="723"/>
      <c r="AC29" s="723"/>
      <c r="AD29" s="723"/>
      <c r="AE29" s="723"/>
      <c r="AF29" s="723"/>
      <c r="AG29" s="723"/>
      <c r="AH29" s="723"/>
      <c r="AI29" s="723"/>
      <c r="AJ29" s="723"/>
      <c r="AK29" s="723"/>
      <c r="AL29" s="723"/>
      <c r="AM29" s="246"/>
      <c r="AN29" s="242"/>
    </row>
    <row r="30" spans="1:40" s="193" customFormat="1" ht="6.75" customHeight="1" x14ac:dyDescent="0.15">
      <c r="A30" s="190"/>
      <c r="B30" s="214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6"/>
      <c r="AN30" s="242"/>
    </row>
    <row r="31" spans="1:40" s="193" customFormat="1" ht="18" customHeight="1" x14ac:dyDescent="0.15">
      <c r="A31" s="190"/>
      <c r="B31" s="214"/>
      <c r="C31" s="695" t="s">
        <v>1371</v>
      </c>
      <c r="D31" s="695"/>
      <c r="E31" s="695"/>
      <c r="F31" s="695"/>
      <c r="G31" s="695"/>
      <c r="H31" s="695"/>
      <c r="I31" s="695"/>
      <c r="J31" s="695"/>
      <c r="K31" s="695"/>
      <c r="L31" s="695"/>
      <c r="M31" s="695"/>
      <c r="N31" s="695"/>
      <c r="O31" s="695"/>
      <c r="P31" s="695"/>
      <c r="Q31" s="695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50"/>
      <c r="AN31" s="242"/>
    </row>
    <row r="32" spans="1:40" s="193" customFormat="1" ht="17.45" customHeight="1" x14ac:dyDescent="0.15">
      <c r="A32" s="190"/>
      <c r="B32" s="214"/>
      <c r="C32" s="696" t="s">
        <v>1453</v>
      </c>
      <c r="D32" s="696"/>
      <c r="E32" s="696"/>
      <c r="F32" s="696"/>
      <c r="G32" s="696"/>
      <c r="H32" s="696"/>
      <c r="I32" s="696"/>
      <c r="J32" s="696"/>
      <c r="K32" s="248"/>
      <c r="L32" s="248"/>
      <c r="M32" s="248"/>
      <c r="N32" s="248"/>
      <c r="O32" s="248"/>
      <c r="P32" s="248"/>
      <c r="Q32" s="244"/>
      <c r="R32" s="247"/>
      <c r="S32" s="247"/>
      <c r="T32" s="247"/>
      <c r="U32" s="247"/>
      <c r="V32" s="696" t="s">
        <v>1454</v>
      </c>
      <c r="W32" s="696"/>
      <c r="X32" s="696"/>
      <c r="Y32" s="696"/>
      <c r="Z32" s="696"/>
      <c r="AA32" s="696"/>
      <c r="AB32" s="696"/>
      <c r="AC32" s="696"/>
      <c r="AD32" s="248"/>
      <c r="AE32" s="248"/>
      <c r="AF32" s="248"/>
      <c r="AG32" s="248"/>
      <c r="AH32" s="248"/>
      <c r="AI32" s="248"/>
      <c r="AJ32" s="244"/>
      <c r="AK32" s="247"/>
      <c r="AL32" s="247"/>
      <c r="AM32" s="246"/>
      <c r="AN32" s="242"/>
    </row>
    <row r="33" spans="1:40" s="193" customFormat="1" ht="17.45" customHeight="1" x14ac:dyDescent="0.15">
      <c r="A33" s="190"/>
      <c r="B33" s="214"/>
      <c r="C33" s="244"/>
      <c r="D33" s="244"/>
      <c r="E33" s="244"/>
      <c r="F33" s="244"/>
      <c r="G33" s="244"/>
      <c r="H33" s="244"/>
      <c r="I33" s="676" t="s">
        <v>1349</v>
      </c>
      <c r="J33" s="676" t="s">
        <v>1346</v>
      </c>
      <c r="K33" s="676" t="s">
        <v>1347</v>
      </c>
      <c r="L33" s="676" t="s">
        <v>1348</v>
      </c>
      <c r="M33" s="676" t="s">
        <v>1345</v>
      </c>
      <c r="N33" s="676"/>
      <c r="O33" s="676"/>
      <c r="P33" s="676"/>
      <c r="Q33" s="676" t="s">
        <v>1365</v>
      </c>
      <c r="R33" s="676"/>
      <c r="S33" s="676"/>
      <c r="T33" s="676"/>
      <c r="U33" s="247"/>
      <c r="V33" s="244"/>
      <c r="W33" s="244"/>
      <c r="X33" s="244"/>
      <c r="Y33" s="244"/>
      <c r="Z33" s="244"/>
      <c r="AA33" s="244"/>
      <c r="AB33" s="676" t="s">
        <v>1349</v>
      </c>
      <c r="AC33" s="676" t="s">
        <v>1346</v>
      </c>
      <c r="AD33" s="676" t="s">
        <v>1347</v>
      </c>
      <c r="AE33" s="676" t="s">
        <v>1348</v>
      </c>
      <c r="AF33" s="676" t="s">
        <v>1345</v>
      </c>
      <c r="AG33" s="676"/>
      <c r="AH33" s="676"/>
      <c r="AI33" s="676"/>
      <c r="AJ33" s="678" t="s">
        <v>1365</v>
      </c>
      <c r="AK33" s="679"/>
      <c r="AL33" s="680"/>
      <c r="AM33" s="246"/>
      <c r="AN33" s="242"/>
    </row>
    <row r="34" spans="1:40" s="193" customFormat="1" ht="17.45" customHeight="1" x14ac:dyDescent="0.15">
      <c r="A34" s="190"/>
      <c r="B34" s="214"/>
      <c r="C34" s="671" t="s">
        <v>1455</v>
      </c>
      <c r="D34" s="671"/>
      <c r="E34" s="671"/>
      <c r="F34" s="671"/>
      <c r="G34" s="671"/>
      <c r="H34" s="672"/>
      <c r="I34" s="673"/>
      <c r="J34" s="673"/>
      <c r="K34" s="673"/>
      <c r="L34" s="673"/>
      <c r="M34" s="673"/>
      <c r="N34" s="673"/>
      <c r="O34" s="673"/>
      <c r="P34" s="673"/>
      <c r="Q34" s="673"/>
      <c r="R34" s="673"/>
      <c r="S34" s="673"/>
      <c r="T34" s="673"/>
      <c r="U34" s="247"/>
      <c r="V34" s="671" t="s">
        <v>1459</v>
      </c>
      <c r="W34" s="671"/>
      <c r="X34" s="671"/>
      <c r="Y34" s="671"/>
      <c r="Z34" s="671"/>
      <c r="AA34" s="672"/>
      <c r="AB34" s="673"/>
      <c r="AC34" s="673"/>
      <c r="AD34" s="673"/>
      <c r="AE34" s="673"/>
      <c r="AF34" s="673"/>
      <c r="AG34" s="673"/>
      <c r="AH34" s="673"/>
      <c r="AI34" s="673"/>
      <c r="AJ34" s="688"/>
      <c r="AK34" s="689"/>
      <c r="AL34" s="690"/>
      <c r="AM34" s="246"/>
      <c r="AN34" s="242"/>
    </row>
    <row r="35" spans="1:40" s="193" customFormat="1" ht="17.45" customHeight="1" x14ac:dyDescent="0.15">
      <c r="A35" s="190"/>
      <c r="B35" s="214"/>
      <c r="C35" s="671" t="s">
        <v>1456</v>
      </c>
      <c r="D35" s="671"/>
      <c r="E35" s="671"/>
      <c r="F35" s="671"/>
      <c r="G35" s="671"/>
      <c r="H35" s="672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247"/>
      <c r="V35" s="671" t="s">
        <v>1460</v>
      </c>
      <c r="W35" s="671"/>
      <c r="X35" s="671"/>
      <c r="Y35" s="671"/>
      <c r="Z35" s="671"/>
      <c r="AA35" s="672"/>
      <c r="AB35" s="673"/>
      <c r="AC35" s="673"/>
      <c r="AD35" s="673"/>
      <c r="AE35" s="673"/>
      <c r="AF35" s="673"/>
      <c r="AG35" s="673"/>
      <c r="AH35" s="673"/>
      <c r="AI35" s="673"/>
      <c r="AJ35" s="688"/>
      <c r="AK35" s="689"/>
      <c r="AL35" s="690"/>
      <c r="AM35" s="246"/>
      <c r="AN35" s="242"/>
    </row>
    <row r="36" spans="1:40" s="193" customFormat="1" ht="21" customHeight="1" x14ac:dyDescent="0.15">
      <c r="A36" s="190"/>
      <c r="B36" s="214"/>
      <c r="C36" s="671" t="s">
        <v>1457</v>
      </c>
      <c r="D36" s="671"/>
      <c r="E36" s="671"/>
      <c r="F36" s="671"/>
      <c r="G36" s="671"/>
      <c r="H36" s="672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247"/>
      <c r="V36" s="691" t="s">
        <v>1461</v>
      </c>
      <c r="W36" s="692"/>
      <c r="X36" s="692"/>
      <c r="Y36" s="692"/>
      <c r="Z36" s="692"/>
      <c r="AA36" s="693"/>
      <c r="AB36" s="673"/>
      <c r="AC36" s="673"/>
      <c r="AD36" s="673"/>
      <c r="AE36" s="673"/>
      <c r="AF36" s="673"/>
      <c r="AG36" s="673"/>
      <c r="AH36" s="673"/>
      <c r="AI36" s="673"/>
      <c r="AJ36" s="688"/>
      <c r="AK36" s="689"/>
      <c r="AL36" s="690"/>
      <c r="AM36" s="246"/>
      <c r="AN36" s="242"/>
    </row>
    <row r="37" spans="1:40" s="193" customFormat="1" ht="17.45" customHeight="1" x14ac:dyDescent="0.15">
      <c r="A37" s="190"/>
      <c r="B37" s="214"/>
      <c r="C37" s="671" t="s">
        <v>1458</v>
      </c>
      <c r="D37" s="671"/>
      <c r="E37" s="671"/>
      <c r="F37" s="671"/>
      <c r="G37" s="671"/>
      <c r="H37" s="672"/>
      <c r="I37" s="673"/>
      <c r="J37" s="673"/>
      <c r="K37" s="673"/>
      <c r="L37" s="673"/>
      <c r="M37" s="673"/>
      <c r="N37" s="673"/>
      <c r="O37" s="673"/>
      <c r="P37" s="673"/>
      <c r="Q37" s="673"/>
      <c r="R37" s="673"/>
      <c r="S37" s="673"/>
      <c r="T37" s="673"/>
      <c r="U37" s="247"/>
      <c r="V37" s="671" t="s">
        <v>1462</v>
      </c>
      <c r="W37" s="671"/>
      <c r="X37" s="671"/>
      <c r="Y37" s="671"/>
      <c r="Z37" s="671"/>
      <c r="AA37" s="672"/>
      <c r="AB37" s="673"/>
      <c r="AC37" s="673"/>
      <c r="AD37" s="673"/>
      <c r="AE37" s="673"/>
      <c r="AF37" s="673"/>
      <c r="AG37" s="673"/>
      <c r="AH37" s="673"/>
      <c r="AI37" s="673"/>
      <c r="AJ37" s="688"/>
      <c r="AK37" s="689"/>
      <c r="AL37" s="690"/>
      <c r="AM37" s="246"/>
      <c r="AN37" s="242"/>
    </row>
    <row r="38" spans="1:40" s="193" customFormat="1" ht="18" customHeight="1" x14ac:dyDescent="0.15">
      <c r="A38" s="190"/>
      <c r="B38" s="214"/>
      <c r="C38" s="682" t="s">
        <v>1366</v>
      </c>
      <c r="D38" s="682"/>
      <c r="E38" s="682"/>
      <c r="F38" s="682"/>
      <c r="G38" s="682"/>
      <c r="H38" s="683"/>
      <c r="I38" s="684">
        <f>+SUM(I34:L37)</f>
        <v>0</v>
      </c>
      <c r="J38" s="684"/>
      <c r="K38" s="684"/>
      <c r="L38" s="684"/>
      <c r="M38" s="684">
        <f t="shared" ref="M38" si="0">+SUM(M34:P37)</f>
        <v>0</v>
      </c>
      <c r="N38" s="684"/>
      <c r="O38" s="684"/>
      <c r="P38" s="684"/>
      <c r="Q38" s="684">
        <f t="shared" ref="Q38" si="1">+SUM(Q34:T37)</f>
        <v>0</v>
      </c>
      <c r="R38" s="684"/>
      <c r="S38" s="684"/>
      <c r="T38" s="684"/>
      <c r="U38" s="247"/>
      <c r="V38" s="682" t="s">
        <v>1366</v>
      </c>
      <c r="W38" s="682"/>
      <c r="X38" s="682"/>
      <c r="Y38" s="682"/>
      <c r="Z38" s="682"/>
      <c r="AA38" s="683"/>
      <c r="AB38" s="684">
        <f>+SUM(AB34:AE37)</f>
        <v>0</v>
      </c>
      <c r="AC38" s="684"/>
      <c r="AD38" s="684"/>
      <c r="AE38" s="684"/>
      <c r="AF38" s="684">
        <f t="shared" ref="AF38" si="2">+SUM(AF34:AI37)</f>
        <v>0</v>
      </c>
      <c r="AG38" s="684"/>
      <c r="AH38" s="684"/>
      <c r="AI38" s="684"/>
      <c r="AJ38" s="685">
        <f t="shared" ref="AJ38" si="3">+SUM(AJ34:AM37)</f>
        <v>0</v>
      </c>
      <c r="AK38" s="686"/>
      <c r="AL38" s="687"/>
      <c r="AM38" s="246"/>
      <c r="AN38" s="242"/>
    </row>
    <row r="39" spans="1:40" s="193" customFormat="1" ht="17.45" customHeight="1" x14ac:dyDescent="0.15">
      <c r="A39" s="190"/>
      <c r="B39" s="214"/>
      <c r="C39" s="681" t="s">
        <v>1367</v>
      </c>
      <c r="D39" s="681"/>
      <c r="E39" s="681"/>
      <c r="F39" s="681"/>
      <c r="G39" s="681"/>
      <c r="H39" s="681"/>
      <c r="I39" s="681"/>
      <c r="J39" s="681"/>
      <c r="K39" s="681"/>
      <c r="L39" s="681"/>
      <c r="M39" s="681"/>
      <c r="N39" s="681"/>
      <c r="O39" s="681"/>
      <c r="P39" s="251"/>
      <c r="Q39" s="251"/>
      <c r="R39" s="251"/>
      <c r="S39" s="251"/>
      <c r="T39" s="251"/>
      <c r="U39" s="247"/>
      <c r="V39" s="681" t="s">
        <v>1367</v>
      </c>
      <c r="W39" s="681"/>
      <c r="X39" s="681"/>
      <c r="Y39" s="681"/>
      <c r="Z39" s="681"/>
      <c r="AA39" s="681"/>
      <c r="AB39" s="681"/>
      <c r="AC39" s="681"/>
      <c r="AD39" s="681"/>
      <c r="AE39" s="681"/>
      <c r="AF39" s="681"/>
      <c r="AG39" s="681"/>
      <c r="AH39" s="251"/>
      <c r="AI39" s="251"/>
      <c r="AJ39" s="251"/>
      <c r="AK39" s="251"/>
      <c r="AL39" s="251"/>
      <c r="AM39" s="246"/>
      <c r="AN39" s="242"/>
    </row>
    <row r="40" spans="1:40" s="193" customFormat="1" ht="17.45" customHeight="1" x14ac:dyDescent="0.15">
      <c r="A40" s="190"/>
      <c r="B40" s="214"/>
      <c r="C40" s="89" t="s">
        <v>1464</v>
      </c>
      <c r="D40" s="89"/>
      <c r="E40" s="89"/>
      <c r="F40" s="89"/>
      <c r="G40" s="89"/>
      <c r="H40" s="89"/>
      <c r="I40" s="89"/>
      <c r="J40" s="89"/>
      <c r="K40" s="85"/>
      <c r="L40" s="85"/>
      <c r="M40" s="85"/>
      <c r="N40" s="85"/>
      <c r="O40" s="85"/>
      <c r="P40" s="85"/>
      <c r="Q40" s="90"/>
      <c r="R40" s="86"/>
      <c r="S40" s="86"/>
      <c r="T40" s="86"/>
      <c r="U40" s="86"/>
      <c r="V40" s="89" t="s">
        <v>1463</v>
      </c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91"/>
      <c r="AN40" s="242"/>
    </row>
    <row r="41" spans="1:40" s="193" customFormat="1" ht="17.45" customHeight="1" x14ac:dyDescent="0.15">
      <c r="A41" s="190"/>
      <c r="B41" s="214"/>
      <c r="C41" s="89"/>
      <c r="D41" s="89"/>
      <c r="E41" s="89"/>
      <c r="F41" s="89"/>
      <c r="G41" s="89"/>
      <c r="H41" s="89"/>
      <c r="I41" s="89"/>
      <c r="J41" s="89"/>
      <c r="K41" s="85"/>
      <c r="L41" s="85"/>
      <c r="M41" s="85"/>
      <c r="N41" s="85"/>
      <c r="O41" s="85"/>
      <c r="P41" s="85"/>
      <c r="Q41" s="90"/>
      <c r="R41" s="86"/>
      <c r="S41" s="86"/>
      <c r="T41" s="86"/>
      <c r="U41" s="86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91"/>
      <c r="AN41" s="242"/>
    </row>
    <row r="42" spans="1:40" s="193" customFormat="1" ht="17.45" customHeight="1" x14ac:dyDescent="0.15">
      <c r="A42" s="190"/>
      <c r="B42" s="214"/>
      <c r="C42" s="244"/>
      <c r="D42" s="244"/>
      <c r="E42" s="244"/>
      <c r="F42" s="244"/>
      <c r="G42" s="244"/>
      <c r="H42" s="244"/>
      <c r="I42" s="676" t="s">
        <v>1349</v>
      </c>
      <c r="J42" s="676" t="s">
        <v>1346</v>
      </c>
      <c r="K42" s="676" t="s">
        <v>1347</v>
      </c>
      <c r="L42" s="676" t="s">
        <v>1348</v>
      </c>
      <c r="M42" s="676" t="s">
        <v>1345</v>
      </c>
      <c r="N42" s="676"/>
      <c r="O42" s="676"/>
      <c r="P42" s="676"/>
      <c r="Q42" s="676" t="s">
        <v>1365</v>
      </c>
      <c r="R42" s="676"/>
      <c r="S42" s="676"/>
      <c r="T42" s="676"/>
      <c r="U42" s="247"/>
      <c r="V42" s="674" t="s">
        <v>1372</v>
      </c>
      <c r="W42" s="675"/>
      <c r="X42" s="675"/>
      <c r="Y42" s="675"/>
      <c r="Z42" s="675"/>
      <c r="AA42" s="675"/>
      <c r="AB42" s="675"/>
      <c r="AC42" s="675"/>
      <c r="AD42" s="674" t="s">
        <v>1373</v>
      </c>
      <c r="AE42" s="675"/>
      <c r="AF42" s="677"/>
      <c r="AG42" s="674" t="s">
        <v>1374</v>
      </c>
      <c r="AH42" s="675"/>
      <c r="AI42" s="675"/>
      <c r="AJ42" s="675"/>
      <c r="AK42" s="675"/>
      <c r="AL42" s="677"/>
      <c r="AM42" s="246"/>
      <c r="AN42" s="242"/>
    </row>
    <row r="43" spans="1:40" s="193" customFormat="1" ht="17.45" customHeight="1" x14ac:dyDescent="0.15">
      <c r="A43" s="190"/>
      <c r="B43" s="214"/>
      <c r="C43" s="671" t="s">
        <v>1465</v>
      </c>
      <c r="D43" s="671"/>
      <c r="E43" s="671"/>
      <c r="F43" s="671"/>
      <c r="G43" s="671"/>
      <c r="H43" s="672"/>
      <c r="I43" s="673"/>
      <c r="J43" s="673"/>
      <c r="K43" s="673"/>
      <c r="L43" s="673"/>
      <c r="M43" s="673"/>
      <c r="N43" s="673"/>
      <c r="O43" s="673"/>
      <c r="P43" s="673"/>
      <c r="Q43" s="673"/>
      <c r="R43" s="673"/>
      <c r="S43" s="673"/>
      <c r="T43" s="673"/>
      <c r="U43" s="247"/>
      <c r="V43" s="665" t="s">
        <v>1375</v>
      </c>
      <c r="W43" s="666"/>
      <c r="X43" s="666"/>
      <c r="Y43" s="666"/>
      <c r="Z43" s="666"/>
      <c r="AA43" s="666"/>
      <c r="AB43" s="666"/>
      <c r="AC43" s="667"/>
      <c r="AD43" s="668"/>
      <c r="AE43" s="669"/>
      <c r="AF43" s="670"/>
      <c r="AG43" s="668"/>
      <c r="AH43" s="669"/>
      <c r="AI43" s="669"/>
      <c r="AJ43" s="669"/>
      <c r="AK43" s="669"/>
      <c r="AL43" s="670"/>
      <c r="AM43" s="246"/>
      <c r="AN43" s="242"/>
    </row>
    <row r="44" spans="1:40" s="193" customFormat="1" ht="17.45" customHeight="1" x14ac:dyDescent="0.15">
      <c r="A44" s="190"/>
      <c r="B44" s="214"/>
      <c r="C44" s="671" t="s">
        <v>1466</v>
      </c>
      <c r="D44" s="671"/>
      <c r="E44" s="671"/>
      <c r="F44" s="671"/>
      <c r="G44" s="671"/>
      <c r="H44" s="672"/>
      <c r="I44" s="673"/>
      <c r="J44" s="673"/>
      <c r="K44" s="673"/>
      <c r="L44" s="673"/>
      <c r="M44" s="673"/>
      <c r="N44" s="673"/>
      <c r="O44" s="673"/>
      <c r="P44" s="673"/>
      <c r="Q44" s="673"/>
      <c r="R44" s="673"/>
      <c r="S44" s="673"/>
      <c r="T44" s="673"/>
      <c r="U44" s="247"/>
      <c r="V44" s="665" t="s">
        <v>1376</v>
      </c>
      <c r="W44" s="666"/>
      <c r="X44" s="666"/>
      <c r="Y44" s="666"/>
      <c r="Z44" s="666"/>
      <c r="AA44" s="666"/>
      <c r="AB44" s="666"/>
      <c r="AC44" s="667"/>
      <c r="AD44" s="668"/>
      <c r="AE44" s="669"/>
      <c r="AF44" s="670"/>
      <c r="AG44" s="668"/>
      <c r="AH44" s="669"/>
      <c r="AI44" s="669"/>
      <c r="AJ44" s="669"/>
      <c r="AK44" s="669"/>
      <c r="AL44" s="670"/>
      <c r="AM44" s="246"/>
      <c r="AN44" s="242"/>
    </row>
    <row r="45" spans="1:40" s="193" customFormat="1" ht="17.45" customHeight="1" x14ac:dyDescent="0.15">
      <c r="A45" s="190"/>
      <c r="B45" s="214"/>
      <c r="C45" s="671" t="s">
        <v>1467</v>
      </c>
      <c r="D45" s="671"/>
      <c r="E45" s="671"/>
      <c r="F45" s="671"/>
      <c r="G45" s="671"/>
      <c r="H45" s="672"/>
      <c r="I45" s="673"/>
      <c r="J45" s="673"/>
      <c r="K45" s="673"/>
      <c r="L45" s="673"/>
      <c r="M45" s="673"/>
      <c r="N45" s="673"/>
      <c r="O45" s="673"/>
      <c r="P45" s="673"/>
      <c r="Q45" s="673"/>
      <c r="R45" s="673"/>
      <c r="S45" s="673"/>
      <c r="T45" s="673"/>
      <c r="U45" s="247"/>
      <c r="V45" s="665" t="s">
        <v>1377</v>
      </c>
      <c r="W45" s="666"/>
      <c r="X45" s="666"/>
      <c r="Y45" s="666"/>
      <c r="Z45" s="666"/>
      <c r="AA45" s="666"/>
      <c r="AB45" s="666"/>
      <c r="AC45" s="667"/>
      <c r="AD45" s="668"/>
      <c r="AE45" s="669"/>
      <c r="AF45" s="670"/>
      <c r="AG45" s="668"/>
      <c r="AH45" s="669"/>
      <c r="AI45" s="669"/>
      <c r="AJ45" s="669"/>
      <c r="AK45" s="669"/>
      <c r="AL45" s="670"/>
      <c r="AM45" s="246"/>
      <c r="AN45" s="242"/>
    </row>
    <row r="46" spans="1:40" s="193" customFormat="1" ht="17.45" customHeight="1" x14ac:dyDescent="0.15">
      <c r="A46" s="190"/>
      <c r="B46" s="214"/>
      <c r="C46" s="671" t="s">
        <v>1468</v>
      </c>
      <c r="D46" s="671"/>
      <c r="E46" s="671"/>
      <c r="F46" s="671"/>
      <c r="G46" s="671"/>
      <c r="H46" s="672"/>
      <c r="I46" s="673"/>
      <c r="J46" s="673"/>
      <c r="K46" s="673"/>
      <c r="L46" s="673"/>
      <c r="M46" s="673"/>
      <c r="N46" s="673"/>
      <c r="O46" s="673"/>
      <c r="P46" s="673"/>
      <c r="Q46" s="673"/>
      <c r="R46" s="673"/>
      <c r="S46" s="673"/>
      <c r="T46" s="673"/>
      <c r="U46" s="247"/>
      <c r="V46" s="665" t="s">
        <v>1378</v>
      </c>
      <c r="W46" s="666"/>
      <c r="X46" s="666"/>
      <c r="Y46" s="666"/>
      <c r="Z46" s="666"/>
      <c r="AA46" s="666"/>
      <c r="AB46" s="666"/>
      <c r="AC46" s="667"/>
      <c r="AD46" s="668"/>
      <c r="AE46" s="669"/>
      <c r="AF46" s="670"/>
      <c r="AG46" s="668"/>
      <c r="AH46" s="669"/>
      <c r="AI46" s="669"/>
      <c r="AJ46" s="669"/>
      <c r="AK46" s="669"/>
      <c r="AL46" s="670"/>
      <c r="AM46" s="246"/>
      <c r="AN46" s="242"/>
    </row>
    <row r="47" spans="1:40" s="193" customFormat="1" ht="17.45" customHeight="1" x14ac:dyDescent="0.15">
      <c r="A47" s="190"/>
      <c r="B47" s="214"/>
      <c r="C47" s="89" t="s">
        <v>1469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244"/>
      <c r="U47" s="244"/>
      <c r="V47" s="665" t="s">
        <v>1379</v>
      </c>
      <c r="W47" s="666"/>
      <c r="X47" s="666"/>
      <c r="Y47" s="666"/>
      <c r="Z47" s="666"/>
      <c r="AA47" s="666"/>
      <c r="AB47" s="666"/>
      <c r="AC47" s="667"/>
      <c r="AD47" s="668"/>
      <c r="AE47" s="669"/>
      <c r="AF47" s="670"/>
      <c r="AG47" s="668"/>
      <c r="AH47" s="669"/>
      <c r="AI47" s="669"/>
      <c r="AJ47" s="669"/>
      <c r="AK47" s="669"/>
      <c r="AL47" s="670"/>
      <c r="AM47" s="246"/>
      <c r="AN47" s="242"/>
    </row>
    <row r="48" spans="1:40" s="193" customFormat="1" ht="17.45" customHeight="1" x14ac:dyDescent="0.15">
      <c r="A48" s="190"/>
      <c r="B48" s="214"/>
      <c r="C48" s="656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7"/>
      <c r="S48" s="657"/>
      <c r="T48" s="658"/>
      <c r="U48" s="244"/>
      <c r="V48" s="665" t="s">
        <v>1380</v>
      </c>
      <c r="W48" s="666"/>
      <c r="X48" s="666"/>
      <c r="Y48" s="666"/>
      <c r="Z48" s="666"/>
      <c r="AA48" s="666"/>
      <c r="AB48" s="666"/>
      <c r="AC48" s="667"/>
      <c r="AD48" s="252"/>
      <c r="AE48" s="253"/>
      <c r="AF48" s="254"/>
      <c r="AG48" s="252"/>
      <c r="AH48" s="253"/>
      <c r="AI48" s="253"/>
      <c r="AJ48" s="253"/>
      <c r="AK48" s="253"/>
      <c r="AL48" s="254"/>
      <c r="AM48" s="246"/>
      <c r="AN48" s="242"/>
    </row>
    <row r="49" spans="1:40" s="193" customFormat="1" ht="21" customHeight="1" x14ac:dyDescent="0.15">
      <c r="A49" s="190"/>
      <c r="B49" s="214"/>
      <c r="C49" s="659"/>
      <c r="D49" s="660"/>
      <c r="E49" s="660"/>
      <c r="F49" s="660"/>
      <c r="G49" s="660"/>
      <c r="H49" s="660"/>
      <c r="I49" s="660"/>
      <c r="J49" s="660"/>
      <c r="K49" s="660"/>
      <c r="L49" s="660"/>
      <c r="M49" s="660"/>
      <c r="N49" s="660"/>
      <c r="O49" s="660"/>
      <c r="P49" s="660"/>
      <c r="Q49" s="660"/>
      <c r="R49" s="660"/>
      <c r="S49" s="660"/>
      <c r="T49" s="661"/>
      <c r="U49" s="244"/>
      <c r="V49" s="665" t="s">
        <v>1381</v>
      </c>
      <c r="W49" s="666"/>
      <c r="X49" s="666"/>
      <c r="Y49" s="666"/>
      <c r="Z49" s="666"/>
      <c r="AA49" s="666"/>
      <c r="AB49" s="666"/>
      <c r="AC49" s="667"/>
      <c r="AD49" s="252"/>
      <c r="AE49" s="253"/>
      <c r="AF49" s="254"/>
      <c r="AG49" s="252"/>
      <c r="AH49" s="253"/>
      <c r="AI49" s="253"/>
      <c r="AJ49" s="253"/>
      <c r="AK49" s="253"/>
      <c r="AL49" s="254"/>
      <c r="AM49" s="246"/>
      <c r="AN49" s="242"/>
    </row>
    <row r="50" spans="1:40" s="193" customFormat="1" ht="18" customHeight="1" x14ac:dyDescent="0.15">
      <c r="A50" s="190"/>
      <c r="B50" s="214"/>
      <c r="C50" s="662"/>
      <c r="D50" s="663"/>
      <c r="E50" s="663"/>
      <c r="F50" s="663"/>
      <c r="G50" s="663"/>
      <c r="H50" s="663"/>
      <c r="I50" s="663"/>
      <c r="J50" s="663"/>
      <c r="K50" s="663"/>
      <c r="L50" s="663"/>
      <c r="M50" s="663"/>
      <c r="N50" s="663"/>
      <c r="O50" s="663"/>
      <c r="P50" s="663"/>
      <c r="Q50" s="663"/>
      <c r="R50" s="663"/>
      <c r="S50" s="663"/>
      <c r="T50" s="664"/>
      <c r="U50" s="244"/>
      <c r="V50" s="665" t="s">
        <v>1382</v>
      </c>
      <c r="W50" s="666"/>
      <c r="X50" s="666"/>
      <c r="Y50" s="666"/>
      <c r="Z50" s="666"/>
      <c r="AA50" s="666"/>
      <c r="AB50" s="666"/>
      <c r="AC50" s="667"/>
      <c r="AD50" s="668"/>
      <c r="AE50" s="669"/>
      <c r="AF50" s="670"/>
      <c r="AG50" s="668"/>
      <c r="AH50" s="669"/>
      <c r="AI50" s="669"/>
      <c r="AJ50" s="669"/>
      <c r="AK50" s="669"/>
      <c r="AL50" s="670"/>
      <c r="AM50" s="246"/>
      <c r="AN50" s="242"/>
    </row>
    <row r="51" spans="1:40" ht="6" customHeight="1" x14ac:dyDescent="0.15">
      <c r="A51" s="255"/>
      <c r="B51" s="256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7"/>
      <c r="AH51" s="257"/>
      <c r="AI51" s="257"/>
      <c r="AJ51" s="257"/>
      <c r="AK51" s="257"/>
      <c r="AL51" s="257"/>
      <c r="AM51" s="259"/>
      <c r="AN51" s="260"/>
    </row>
    <row r="52" spans="1:40" s="196" customFormat="1" ht="15" hidden="1" customHeight="1" x14ac:dyDescent="0.2">
      <c r="A52" s="655" t="s">
        <v>10</v>
      </c>
      <c r="B52" s="721"/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1"/>
      <c r="R52" s="721"/>
      <c r="S52" s="721"/>
      <c r="T52" s="721"/>
      <c r="U52" s="721"/>
      <c r="V52" s="721"/>
      <c r="W52" s="721"/>
      <c r="X52" s="721"/>
      <c r="Y52" s="721"/>
      <c r="Z52" s="721"/>
      <c r="AA52" s="721"/>
      <c r="AB52" s="721"/>
      <c r="AC52" s="721"/>
      <c r="AD52" s="721"/>
      <c r="AE52" s="721"/>
      <c r="AF52" s="721"/>
      <c r="AG52" s="721"/>
      <c r="AH52" s="721"/>
      <c r="AI52" s="721"/>
      <c r="AJ52" s="721"/>
      <c r="AK52" s="721"/>
      <c r="AL52" s="721"/>
      <c r="AM52" s="721"/>
      <c r="AN52" s="655"/>
    </row>
    <row r="53" spans="1:40" s="153" customFormat="1" ht="10.15" hidden="1" customHeight="1" x14ac:dyDescent="0.2">
      <c r="A53" s="188"/>
      <c r="B53" s="149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51"/>
      <c r="AN53" s="189"/>
    </row>
    <row r="54" spans="1:40" s="153" customFormat="1" ht="10.15" hidden="1" customHeight="1" x14ac:dyDescent="0.2">
      <c r="A54" s="188"/>
      <c r="B54" s="188"/>
      <c r="C54" s="198" t="s">
        <v>11</v>
      </c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200"/>
      <c r="T54" s="198" t="s">
        <v>26</v>
      </c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200"/>
      <c r="AK54" s="204"/>
      <c r="AL54" s="204"/>
      <c r="AM54" s="189"/>
      <c r="AN54" s="189"/>
    </row>
    <row r="55" spans="1:40" s="193" customFormat="1" ht="10.15" hidden="1" customHeight="1" x14ac:dyDescent="0.2">
      <c r="A55" s="190"/>
      <c r="B55" s="190"/>
      <c r="C55" s="205" t="s">
        <v>1480</v>
      </c>
      <c r="D55" s="178"/>
      <c r="E55" s="178"/>
      <c r="F55" s="206"/>
      <c r="G55" s="206"/>
      <c r="H55" s="206"/>
      <c r="I55" s="206"/>
      <c r="J55" s="206"/>
      <c r="K55" s="178"/>
      <c r="L55" s="178"/>
      <c r="M55" s="178"/>
      <c r="N55" s="178"/>
      <c r="O55" s="178"/>
      <c r="P55" s="178"/>
      <c r="Q55" s="207"/>
      <c r="R55" s="207"/>
      <c r="S55" s="192"/>
      <c r="T55" s="208" t="s">
        <v>1326</v>
      </c>
      <c r="U55" s="261"/>
      <c r="V55" s="261"/>
      <c r="W55" s="261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3"/>
      <c r="AK55" s="206"/>
      <c r="AL55" s="206"/>
      <c r="AM55" s="192"/>
      <c r="AN55" s="192"/>
    </row>
    <row r="56" spans="1:40" s="193" customFormat="1" ht="10.15" hidden="1" customHeight="1" x14ac:dyDescent="0.2">
      <c r="A56" s="190"/>
      <c r="B56" s="190"/>
      <c r="C56" s="205" t="s">
        <v>1481</v>
      </c>
      <c r="D56" s="178"/>
      <c r="E56" s="178"/>
      <c r="F56" s="206"/>
      <c r="G56" s="206"/>
      <c r="H56" s="206"/>
      <c r="I56" s="206"/>
      <c r="J56" s="206"/>
      <c r="K56" s="178"/>
      <c r="L56" s="178"/>
      <c r="M56" s="178"/>
      <c r="N56" s="178"/>
      <c r="O56" s="178"/>
      <c r="P56" s="178"/>
      <c r="Q56" s="207"/>
      <c r="R56" s="207"/>
      <c r="S56" s="192"/>
      <c r="T56" s="212" t="s">
        <v>1327</v>
      </c>
      <c r="U56" s="178"/>
      <c r="V56" s="178"/>
      <c r="W56" s="178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64"/>
      <c r="AK56" s="206"/>
      <c r="AL56" s="206"/>
      <c r="AM56" s="192"/>
      <c r="AN56" s="192"/>
    </row>
    <row r="57" spans="1:40" s="193" customFormat="1" ht="10.15" hidden="1" customHeight="1" x14ac:dyDescent="0.2">
      <c r="A57" s="190"/>
      <c r="B57" s="190"/>
      <c r="C57" s="205" t="s">
        <v>1482</v>
      </c>
      <c r="D57" s="178"/>
      <c r="E57" s="178"/>
      <c r="F57" s="206"/>
      <c r="G57" s="206"/>
      <c r="H57" s="206"/>
      <c r="I57" s="206"/>
      <c r="J57" s="206"/>
      <c r="K57" s="178"/>
      <c r="L57" s="178"/>
      <c r="M57" s="178"/>
      <c r="N57" s="178"/>
      <c r="O57" s="178"/>
      <c r="P57" s="178"/>
      <c r="Q57" s="207"/>
      <c r="R57" s="207"/>
      <c r="S57" s="192"/>
      <c r="T57" s="212" t="s">
        <v>1328</v>
      </c>
      <c r="U57" s="178"/>
      <c r="V57" s="178"/>
      <c r="W57" s="178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64"/>
      <c r="AK57" s="206"/>
      <c r="AL57" s="206"/>
      <c r="AM57" s="192"/>
      <c r="AN57" s="192"/>
    </row>
    <row r="58" spans="1:40" s="193" customFormat="1" ht="10.15" hidden="1" customHeight="1" x14ac:dyDescent="0.2">
      <c r="A58" s="190"/>
      <c r="B58" s="190"/>
      <c r="C58" s="205" t="s">
        <v>1483</v>
      </c>
      <c r="D58" s="178"/>
      <c r="E58" s="178"/>
      <c r="F58" s="206"/>
      <c r="G58" s="206"/>
      <c r="H58" s="206"/>
      <c r="I58" s="206"/>
      <c r="J58" s="206"/>
      <c r="K58" s="178"/>
      <c r="L58" s="178"/>
      <c r="M58" s="178"/>
      <c r="N58" s="178"/>
      <c r="O58" s="178"/>
      <c r="P58" s="178"/>
      <c r="Q58" s="207"/>
      <c r="R58" s="207"/>
      <c r="S58" s="192"/>
      <c r="T58" s="212" t="s">
        <v>1329</v>
      </c>
      <c r="U58" s="178"/>
      <c r="V58" s="178"/>
      <c r="W58" s="178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64"/>
      <c r="AK58" s="206"/>
      <c r="AL58" s="206"/>
      <c r="AM58" s="192"/>
      <c r="AN58" s="192"/>
    </row>
    <row r="59" spans="1:40" s="193" customFormat="1" ht="10.15" hidden="1" customHeight="1" x14ac:dyDescent="0.2">
      <c r="A59" s="190"/>
      <c r="B59" s="190"/>
      <c r="C59" s="205" t="s">
        <v>1484</v>
      </c>
      <c r="D59" s="178"/>
      <c r="E59" s="178"/>
      <c r="F59" s="206"/>
      <c r="G59" s="206"/>
      <c r="H59" s="206"/>
      <c r="I59" s="206"/>
      <c r="J59" s="206"/>
      <c r="K59" s="178"/>
      <c r="L59" s="178"/>
      <c r="M59" s="178"/>
      <c r="N59" s="178"/>
      <c r="O59" s="178"/>
      <c r="P59" s="178"/>
      <c r="Q59" s="207"/>
      <c r="R59" s="207"/>
      <c r="S59" s="192"/>
      <c r="T59" s="212" t="s">
        <v>1330</v>
      </c>
      <c r="U59" s="178"/>
      <c r="V59" s="178"/>
      <c r="W59" s="178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64"/>
      <c r="AK59" s="206"/>
      <c r="AL59" s="206"/>
      <c r="AM59" s="192"/>
      <c r="AN59" s="192"/>
    </row>
    <row r="60" spans="1:40" s="193" customFormat="1" ht="10.15" hidden="1" customHeight="1" x14ac:dyDescent="0.2">
      <c r="A60" s="190"/>
      <c r="B60" s="190"/>
      <c r="C60" s="205" t="s">
        <v>1485</v>
      </c>
      <c r="D60" s="178"/>
      <c r="E60" s="178"/>
      <c r="F60" s="206"/>
      <c r="G60" s="206"/>
      <c r="H60" s="206"/>
      <c r="I60" s="206"/>
      <c r="J60" s="206"/>
      <c r="K60" s="178"/>
      <c r="L60" s="178"/>
      <c r="M60" s="178"/>
      <c r="N60" s="178"/>
      <c r="O60" s="178"/>
      <c r="P60" s="178"/>
      <c r="Q60" s="207"/>
      <c r="R60" s="207"/>
      <c r="S60" s="192"/>
      <c r="T60" s="212" t="s">
        <v>1331</v>
      </c>
      <c r="U60" s="265"/>
      <c r="V60" s="265"/>
      <c r="W60" s="265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7"/>
      <c r="AK60" s="206"/>
      <c r="AL60" s="206"/>
      <c r="AM60" s="192"/>
      <c r="AN60" s="192"/>
    </row>
    <row r="61" spans="1:40" s="193" customFormat="1" ht="10.15" hidden="1" customHeight="1" x14ac:dyDescent="0.15">
      <c r="A61" s="190"/>
      <c r="B61" s="190"/>
      <c r="C61" s="205" t="s">
        <v>1486</v>
      </c>
      <c r="D61" s="178"/>
      <c r="E61" s="178"/>
      <c r="F61" s="206"/>
      <c r="G61" s="206"/>
      <c r="H61" s="206"/>
      <c r="I61" s="206"/>
      <c r="J61" s="206"/>
      <c r="K61" s="178"/>
      <c r="L61" s="178"/>
      <c r="M61" s="178"/>
      <c r="N61" s="178"/>
      <c r="O61" s="178"/>
      <c r="P61" s="178"/>
      <c r="Q61" s="207"/>
      <c r="R61" s="207"/>
      <c r="S61" s="192"/>
      <c r="AK61" s="206"/>
      <c r="AL61" s="206"/>
      <c r="AM61" s="192"/>
      <c r="AN61" s="192"/>
    </row>
    <row r="62" spans="1:40" s="193" customFormat="1" ht="10.15" hidden="1" customHeight="1" x14ac:dyDescent="0.15">
      <c r="A62" s="190"/>
      <c r="B62" s="190"/>
      <c r="C62" s="205" t="s">
        <v>1487</v>
      </c>
      <c r="D62" s="178"/>
      <c r="E62" s="178"/>
      <c r="F62" s="206"/>
      <c r="G62" s="206"/>
      <c r="H62" s="206"/>
      <c r="I62" s="206"/>
      <c r="J62" s="206"/>
      <c r="K62" s="178"/>
      <c r="L62" s="178"/>
      <c r="M62" s="178"/>
      <c r="N62" s="178"/>
      <c r="O62" s="178"/>
      <c r="P62" s="178"/>
      <c r="Q62" s="207"/>
      <c r="R62" s="207"/>
      <c r="S62" s="192"/>
      <c r="AK62" s="206"/>
      <c r="AL62" s="206"/>
      <c r="AM62" s="192"/>
      <c r="AN62" s="192"/>
    </row>
    <row r="63" spans="1:40" s="193" customFormat="1" ht="10.15" hidden="1" customHeight="1" x14ac:dyDescent="0.15">
      <c r="A63" s="190"/>
      <c r="B63" s="190"/>
      <c r="C63" s="205" t="s">
        <v>1488</v>
      </c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207"/>
      <c r="R63" s="207"/>
      <c r="S63" s="192"/>
      <c r="T63" s="198" t="s">
        <v>27</v>
      </c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200"/>
      <c r="AK63" s="178"/>
      <c r="AL63" s="178"/>
      <c r="AM63" s="192"/>
      <c r="AN63" s="192"/>
    </row>
    <row r="64" spans="1:40" s="193" customFormat="1" ht="10.15" hidden="1" customHeight="1" x14ac:dyDescent="0.15">
      <c r="A64" s="190"/>
      <c r="B64" s="190"/>
      <c r="C64" s="205" t="s">
        <v>1489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207"/>
      <c r="R64" s="207"/>
      <c r="S64" s="192"/>
      <c r="T64" s="268" t="s">
        <v>28</v>
      </c>
      <c r="U64" s="261"/>
      <c r="V64" s="261"/>
      <c r="W64" s="261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3"/>
      <c r="AK64" s="178"/>
      <c r="AL64" s="178"/>
      <c r="AM64" s="192"/>
      <c r="AN64" s="192"/>
    </row>
    <row r="65" spans="1:40" s="193" customFormat="1" ht="10.15" hidden="1" customHeight="1" x14ac:dyDescent="0.2">
      <c r="A65" s="190"/>
      <c r="B65" s="190"/>
      <c r="C65" s="205" t="s">
        <v>1490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207"/>
      <c r="R65" s="207"/>
      <c r="S65" s="192"/>
      <c r="T65" s="269" t="s">
        <v>29</v>
      </c>
      <c r="U65" s="229"/>
      <c r="V65" s="178"/>
      <c r="W65" s="178"/>
      <c r="X65" s="178"/>
      <c r="Y65" s="178"/>
      <c r="Z65" s="178"/>
      <c r="AA65" s="178"/>
      <c r="AB65" s="178"/>
      <c r="AC65" s="270"/>
      <c r="AD65" s="178"/>
      <c r="AE65" s="178"/>
      <c r="AF65" s="178"/>
      <c r="AG65" s="178"/>
      <c r="AH65" s="178"/>
      <c r="AI65" s="178"/>
      <c r="AJ65" s="242"/>
      <c r="AK65" s="178"/>
      <c r="AL65" s="178"/>
      <c r="AM65" s="192"/>
      <c r="AN65" s="192"/>
    </row>
    <row r="66" spans="1:40" s="193" customFormat="1" ht="10.15" hidden="1" customHeight="1" x14ac:dyDescent="0.2">
      <c r="A66" s="190"/>
      <c r="B66" s="190"/>
      <c r="C66" s="190" t="s">
        <v>1491</v>
      </c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207"/>
      <c r="R66" s="207"/>
      <c r="S66" s="192"/>
      <c r="T66" s="269" t="s">
        <v>30</v>
      </c>
      <c r="U66" s="229"/>
      <c r="V66" s="178"/>
      <c r="W66" s="178"/>
      <c r="X66" s="178"/>
      <c r="Y66" s="178"/>
      <c r="Z66" s="178"/>
      <c r="AA66" s="178"/>
      <c r="AB66" s="178"/>
      <c r="AC66" s="270"/>
      <c r="AD66" s="178"/>
      <c r="AE66" s="178"/>
      <c r="AF66" s="178"/>
      <c r="AG66" s="178"/>
      <c r="AH66" s="178"/>
      <c r="AI66" s="178"/>
      <c r="AJ66" s="242"/>
      <c r="AK66" s="271"/>
      <c r="AL66" s="271"/>
      <c r="AM66" s="192"/>
      <c r="AN66" s="192"/>
    </row>
    <row r="67" spans="1:40" s="193" customFormat="1" ht="10.15" hidden="1" customHeight="1" x14ac:dyDescent="0.2">
      <c r="A67" s="190"/>
      <c r="B67" s="190"/>
      <c r="C67" s="190" t="s">
        <v>1492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207"/>
      <c r="R67" s="207"/>
      <c r="S67" s="192"/>
      <c r="T67" s="269" t="s">
        <v>31</v>
      </c>
      <c r="U67" s="229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242"/>
      <c r="AK67" s="178"/>
      <c r="AL67" s="178"/>
      <c r="AM67" s="192"/>
      <c r="AN67" s="192"/>
    </row>
    <row r="68" spans="1:40" s="193" customFormat="1" ht="10.15" hidden="1" customHeight="1" x14ac:dyDescent="0.2">
      <c r="A68" s="190"/>
      <c r="B68" s="190"/>
      <c r="C68" s="190" t="s">
        <v>1493</v>
      </c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207"/>
      <c r="R68" s="207"/>
      <c r="S68" s="192"/>
      <c r="T68" s="272" t="s">
        <v>32</v>
      </c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4"/>
      <c r="AK68" s="178"/>
      <c r="AL68" s="178"/>
      <c r="AM68" s="192"/>
      <c r="AN68" s="192"/>
    </row>
    <row r="69" spans="1:40" s="193" customFormat="1" ht="10.15" hidden="1" customHeight="1" x14ac:dyDescent="0.2">
      <c r="A69" s="190"/>
      <c r="B69" s="190"/>
      <c r="C69" s="190" t="s">
        <v>1494</v>
      </c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207"/>
      <c r="R69" s="207"/>
      <c r="S69" s="192"/>
      <c r="T69" s="275" t="s">
        <v>13</v>
      </c>
      <c r="U69" s="276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8"/>
      <c r="AK69" s="178"/>
      <c r="AL69" s="178"/>
      <c r="AM69" s="192"/>
      <c r="AN69" s="192"/>
    </row>
    <row r="70" spans="1:40" s="193" customFormat="1" ht="10.15" hidden="1" customHeight="1" x14ac:dyDescent="0.2">
      <c r="A70" s="190"/>
      <c r="B70" s="190"/>
      <c r="C70" s="190" t="s">
        <v>1495</v>
      </c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207"/>
      <c r="R70" s="207"/>
      <c r="S70" s="192"/>
      <c r="T70" s="279" t="s">
        <v>14</v>
      </c>
      <c r="U70" s="280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81"/>
      <c r="AK70" s="178"/>
      <c r="AL70" s="178"/>
      <c r="AM70" s="192"/>
      <c r="AN70" s="192"/>
    </row>
    <row r="71" spans="1:40" s="193" customFormat="1" ht="10.15" hidden="1" customHeight="1" x14ac:dyDescent="0.2">
      <c r="A71" s="190"/>
      <c r="B71" s="190"/>
      <c r="C71" s="190" t="s">
        <v>1496</v>
      </c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207"/>
      <c r="R71" s="207"/>
      <c r="S71" s="192"/>
      <c r="T71" s="282" t="s">
        <v>15</v>
      </c>
      <c r="U71" s="222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242"/>
      <c r="AK71" s="178"/>
      <c r="AL71" s="178"/>
      <c r="AM71" s="192"/>
      <c r="AN71" s="192"/>
    </row>
    <row r="72" spans="1:40" s="193" customFormat="1" ht="10.15" hidden="1" customHeight="1" x14ac:dyDescent="0.2">
      <c r="A72" s="190"/>
      <c r="B72" s="190"/>
      <c r="C72" s="190" t="s">
        <v>1497</v>
      </c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207"/>
      <c r="R72" s="207"/>
      <c r="S72" s="192"/>
      <c r="T72" s="282" t="s">
        <v>16</v>
      </c>
      <c r="U72" s="222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242"/>
      <c r="AK72" s="178"/>
      <c r="AL72" s="178"/>
      <c r="AM72" s="192"/>
      <c r="AN72" s="192"/>
    </row>
    <row r="73" spans="1:40" s="193" customFormat="1" ht="10.15" hidden="1" customHeight="1" x14ac:dyDescent="0.2">
      <c r="A73" s="190"/>
      <c r="B73" s="190"/>
      <c r="C73" s="190" t="s">
        <v>1498</v>
      </c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207"/>
      <c r="R73" s="207"/>
      <c r="S73" s="192"/>
      <c r="T73" s="282" t="s">
        <v>17</v>
      </c>
      <c r="U73" s="222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242"/>
      <c r="AK73" s="178"/>
      <c r="AL73" s="178"/>
      <c r="AM73" s="192"/>
      <c r="AN73" s="192"/>
    </row>
    <row r="74" spans="1:40" s="193" customFormat="1" ht="10.15" hidden="1" customHeight="1" x14ac:dyDescent="0.2">
      <c r="A74" s="190"/>
      <c r="B74" s="190"/>
      <c r="C74" s="190" t="s">
        <v>1499</v>
      </c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207"/>
      <c r="R74" s="207"/>
      <c r="S74" s="192"/>
      <c r="T74" s="282" t="s">
        <v>18</v>
      </c>
      <c r="U74" s="222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242"/>
      <c r="AK74" s="178"/>
      <c r="AL74" s="178"/>
      <c r="AM74" s="192"/>
      <c r="AN74" s="192"/>
    </row>
    <row r="75" spans="1:40" s="193" customFormat="1" ht="10.15" hidden="1" customHeight="1" x14ac:dyDescent="0.2">
      <c r="A75" s="190"/>
      <c r="B75" s="190"/>
      <c r="C75" s="190" t="s">
        <v>1500</v>
      </c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207"/>
      <c r="R75" s="207"/>
      <c r="S75" s="192"/>
      <c r="T75" s="282" t="s">
        <v>19</v>
      </c>
      <c r="U75" s="222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242"/>
      <c r="AK75" s="178"/>
      <c r="AL75" s="178"/>
      <c r="AM75" s="192"/>
      <c r="AN75" s="192"/>
    </row>
    <row r="76" spans="1:40" s="193" customFormat="1" ht="10.15" hidden="1" customHeight="1" x14ac:dyDescent="0.2">
      <c r="A76" s="190"/>
      <c r="B76" s="190"/>
      <c r="C76" s="190" t="s">
        <v>1501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207"/>
      <c r="R76" s="207"/>
      <c r="S76" s="192"/>
      <c r="T76" s="282" t="s">
        <v>20</v>
      </c>
      <c r="U76" s="222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242"/>
      <c r="AK76" s="178"/>
      <c r="AL76" s="178"/>
      <c r="AM76" s="192"/>
      <c r="AN76" s="192"/>
    </row>
    <row r="77" spans="1:40" s="193" customFormat="1" ht="10.15" hidden="1" customHeight="1" x14ac:dyDescent="0.2">
      <c r="A77" s="190"/>
      <c r="B77" s="190"/>
      <c r="C77" s="190" t="s">
        <v>1502</v>
      </c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207"/>
      <c r="R77" s="207"/>
      <c r="S77" s="192"/>
      <c r="T77" s="283" t="s">
        <v>21</v>
      </c>
      <c r="U77" s="284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85"/>
      <c r="AK77" s="178"/>
      <c r="AL77" s="178"/>
      <c r="AM77" s="192"/>
      <c r="AN77" s="192"/>
    </row>
    <row r="78" spans="1:40" s="193" customFormat="1" ht="10.15" hidden="1" customHeight="1" x14ac:dyDescent="0.2">
      <c r="A78" s="190"/>
      <c r="B78" s="190"/>
      <c r="C78" s="190" t="s">
        <v>1503</v>
      </c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207"/>
      <c r="R78" s="207"/>
      <c r="S78" s="192"/>
      <c r="T78" s="190" t="s">
        <v>1334</v>
      </c>
      <c r="U78" s="163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92"/>
      <c r="AN78" s="192"/>
    </row>
    <row r="79" spans="1:40" s="193" customFormat="1" ht="10.15" hidden="1" customHeight="1" x14ac:dyDescent="0.2">
      <c r="A79" s="190"/>
      <c r="B79" s="190"/>
      <c r="C79" s="190" t="s">
        <v>1504</v>
      </c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207"/>
      <c r="R79" s="207"/>
      <c r="S79" s="192"/>
      <c r="T79" s="190" t="s">
        <v>1335</v>
      </c>
      <c r="U79" s="163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92"/>
      <c r="AN79" s="192"/>
    </row>
    <row r="80" spans="1:40" s="193" customFormat="1" ht="10.15" hidden="1" customHeight="1" x14ac:dyDescent="0.2">
      <c r="A80" s="190"/>
      <c r="B80" s="190"/>
      <c r="C80" s="190" t="s">
        <v>1505</v>
      </c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207"/>
      <c r="R80" s="207"/>
      <c r="S80" s="192"/>
      <c r="T80" s="190"/>
      <c r="U80" s="163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92"/>
      <c r="AN80" s="192"/>
    </row>
    <row r="81" spans="1:42" s="193" customFormat="1" ht="10.15" hidden="1" customHeight="1" x14ac:dyDescent="0.2">
      <c r="A81" s="190"/>
      <c r="B81" s="190"/>
      <c r="C81" s="190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207"/>
      <c r="R81" s="207"/>
      <c r="S81" s="192"/>
      <c r="T81" s="190"/>
      <c r="U81" s="163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92"/>
      <c r="AN81" s="192"/>
    </row>
    <row r="82" spans="1:42" s="193" customFormat="1" ht="10.15" hidden="1" customHeight="1" x14ac:dyDescent="0.2">
      <c r="A82" s="190"/>
      <c r="B82" s="190"/>
      <c r="C82" s="190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207"/>
      <c r="R82" s="207"/>
      <c r="S82" s="192"/>
      <c r="T82" s="190"/>
      <c r="U82" s="163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92"/>
      <c r="AN82" s="192"/>
    </row>
    <row r="83" spans="1:42" ht="10.15" hidden="1" customHeight="1" x14ac:dyDescent="0.2">
      <c r="A83" s="190"/>
      <c r="B83" s="230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5"/>
      <c r="AN83" s="160"/>
    </row>
    <row r="84" spans="1:42" ht="10.15" hidden="1" customHeight="1" x14ac:dyDescent="0.2">
      <c r="A84" s="232"/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4"/>
      <c r="AN84" s="235"/>
    </row>
    <row r="85" spans="1:42" s="153" customFormat="1" ht="12" hidden="1" customHeight="1" x14ac:dyDescent="0.2">
      <c r="A85" s="197"/>
      <c r="B85" s="197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63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</row>
    <row r="86" spans="1:42" s="153" customFormat="1" ht="12" hidden="1" customHeight="1" x14ac:dyDescent="0.2">
      <c r="A86" s="195"/>
      <c r="B86" s="195"/>
      <c r="C86" s="236" t="s">
        <v>22</v>
      </c>
      <c r="D86" s="195"/>
      <c r="E86" s="286" t="s">
        <v>33</v>
      </c>
      <c r="F86" s="287"/>
      <c r="G86" s="287"/>
      <c r="H86" s="288"/>
      <c r="I86" s="195"/>
      <c r="J86" s="195"/>
      <c r="K86" s="195"/>
      <c r="M86" s="195"/>
      <c r="N86" s="195"/>
      <c r="O86" s="195"/>
      <c r="P86" s="195"/>
      <c r="Q86" s="195"/>
      <c r="R86" s="195"/>
      <c r="S86" s="195"/>
      <c r="T86" s="195"/>
      <c r="U86" s="163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</row>
    <row r="87" spans="1:42" s="153" customFormat="1" ht="12" hidden="1" customHeight="1" x14ac:dyDescent="0.2">
      <c r="A87" s="195"/>
      <c r="B87" s="195"/>
      <c r="C87" s="195"/>
      <c r="D87" s="195"/>
      <c r="E87" s="286" t="s">
        <v>34</v>
      </c>
      <c r="F87" s="287"/>
      <c r="G87" s="287"/>
      <c r="H87" s="288"/>
      <c r="I87" s="195"/>
      <c r="J87" s="195"/>
      <c r="K87" s="195"/>
      <c r="M87" s="195"/>
      <c r="N87" s="195"/>
      <c r="O87" s="195"/>
      <c r="P87" s="195"/>
      <c r="Q87" s="195"/>
      <c r="R87" s="195"/>
      <c r="S87" s="195"/>
      <c r="T87" s="195"/>
      <c r="U87" s="163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</row>
    <row r="88" spans="1:42" s="153" customFormat="1" ht="12" hidden="1" customHeight="1" x14ac:dyDescent="0.2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63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</row>
    <row r="89" spans="1:42" s="153" customFormat="1" ht="12" customHeight="1" x14ac:dyDescent="0.2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63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</row>
    <row r="90" spans="1:42" s="153" customFormat="1" ht="12" customHeight="1" x14ac:dyDescent="0.2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63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</row>
    <row r="91" spans="1:42" s="153" customFormat="1" ht="12" customHeight="1" x14ac:dyDescent="0.2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63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</row>
    <row r="92" spans="1:42" s="238" customFormat="1" ht="12" customHeight="1" x14ac:dyDescent="0.2">
      <c r="A92" s="237"/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163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195"/>
      <c r="AN92" s="195"/>
      <c r="AO92" s="195"/>
    </row>
    <row r="93" spans="1:42" s="238" customFormat="1" ht="12" customHeight="1" x14ac:dyDescent="0.2">
      <c r="A93" s="237"/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163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195"/>
      <c r="AN93" s="195"/>
      <c r="AO93" s="195"/>
    </row>
    <row r="94" spans="1:42" s="238" customFormat="1" ht="12" customHeight="1" x14ac:dyDescent="0.2">
      <c r="A94" s="237"/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163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195"/>
      <c r="AN94" s="195"/>
      <c r="AO94" s="195"/>
    </row>
    <row r="95" spans="1:42" s="238" customFormat="1" ht="12" customHeight="1" x14ac:dyDescent="0.2">
      <c r="A95" s="237"/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163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195"/>
      <c r="AN95" s="195"/>
      <c r="AO95" s="195"/>
    </row>
    <row r="96" spans="1:42" s="238" customFormat="1" ht="12" customHeight="1" x14ac:dyDescent="0.2">
      <c r="A96" s="237"/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163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195"/>
      <c r="AN96" s="195"/>
      <c r="AO96" s="195"/>
    </row>
    <row r="97" spans="1:41" s="238" customFormat="1" ht="12" customHeight="1" x14ac:dyDescent="0.2">
      <c r="A97" s="237"/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163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195"/>
      <c r="AN97" s="195"/>
      <c r="AO97" s="195"/>
    </row>
    <row r="98" spans="1:41" s="238" customFormat="1" ht="12" customHeight="1" x14ac:dyDescent="0.2">
      <c r="A98" s="237"/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163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195"/>
      <c r="AN98" s="195"/>
      <c r="AO98" s="195"/>
    </row>
    <row r="99" spans="1:41" s="238" customFormat="1" ht="12" customHeight="1" x14ac:dyDescent="0.2">
      <c r="A99" s="237"/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163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195"/>
      <c r="AN99" s="195"/>
      <c r="AO99" s="195"/>
    </row>
    <row r="100" spans="1:41" s="238" customFormat="1" ht="12" customHeight="1" x14ac:dyDescent="0.2">
      <c r="A100" s="237"/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163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195"/>
      <c r="AN100" s="195"/>
      <c r="AO100" s="195"/>
    </row>
    <row r="101" spans="1:41" s="238" customFormat="1" ht="12" customHeight="1" x14ac:dyDescent="0.2">
      <c r="A101" s="237"/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163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195"/>
      <c r="AN101" s="195"/>
      <c r="AO101" s="195"/>
    </row>
    <row r="102" spans="1:41" s="238" customFormat="1" ht="12" customHeight="1" x14ac:dyDescent="0.2">
      <c r="A102" s="237"/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163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195"/>
      <c r="AN102" s="195"/>
      <c r="AO102" s="195"/>
    </row>
    <row r="103" spans="1:41" s="238" customFormat="1" ht="12" customHeight="1" x14ac:dyDescent="0.2">
      <c r="A103" s="237"/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163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195"/>
      <c r="AN103" s="195"/>
      <c r="AO103" s="195"/>
    </row>
    <row r="104" spans="1:41" s="238" customFormat="1" ht="12" customHeight="1" x14ac:dyDescent="0.2">
      <c r="A104" s="237"/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163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195"/>
      <c r="AN104" s="195"/>
      <c r="AO104" s="195"/>
    </row>
    <row r="105" spans="1:41" s="238" customFormat="1" ht="12" customHeight="1" x14ac:dyDescent="0.2">
      <c r="A105" s="237"/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163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195"/>
      <c r="AN105" s="195"/>
      <c r="AO105" s="195"/>
    </row>
    <row r="106" spans="1:41" s="238" customFormat="1" ht="12" customHeight="1" x14ac:dyDescent="0.2">
      <c r="A106" s="237"/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163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195"/>
      <c r="AN106" s="195"/>
      <c r="AO106" s="195"/>
    </row>
    <row r="107" spans="1:41" s="238" customFormat="1" ht="12" customHeight="1" x14ac:dyDescent="0.2">
      <c r="A107" s="237"/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163"/>
      <c r="V107" s="237"/>
      <c r="W107" s="237"/>
      <c r="X107" s="237"/>
      <c r="Y107" s="237"/>
      <c r="Z107" s="237"/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195"/>
      <c r="AN107" s="195"/>
      <c r="AO107" s="195"/>
    </row>
    <row r="108" spans="1:41" s="238" customFormat="1" ht="12" customHeight="1" x14ac:dyDescent="0.2">
      <c r="A108" s="237"/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163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195"/>
      <c r="AN108" s="195"/>
      <c r="AO108" s="195"/>
    </row>
    <row r="109" spans="1:41" s="238" customFormat="1" ht="12" customHeight="1" x14ac:dyDescent="0.2">
      <c r="A109" s="237"/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163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195"/>
      <c r="AN109" s="195"/>
      <c r="AO109" s="195"/>
    </row>
    <row r="110" spans="1:41" s="238" customFormat="1" ht="12" customHeight="1" x14ac:dyDescent="0.2">
      <c r="A110" s="237"/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163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195"/>
      <c r="AN110" s="195"/>
      <c r="AO110" s="195"/>
    </row>
    <row r="111" spans="1:41" ht="12" customHeight="1" x14ac:dyDescent="0.2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63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95"/>
      <c r="AN111" s="195"/>
      <c r="AO111" s="195"/>
    </row>
    <row r="112" spans="1:41" ht="12" customHeight="1" x14ac:dyDescent="0.2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63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95"/>
      <c r="AN112" s="195"/>
      <c r="AO112" s="195"/>
    </row>
    <row r="113" spans="1:41" ht="12" customHeight="1" x14ac:dyDescent="0.2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63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95"/>
      <c r="AN113" s="195"/>
      <c r="AO113" s="195"/>
    </row>
    <row r="114" spans="1:41" ht="12" customHeight="1" x14ac:dyDescent="0.2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63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95"/>
      <c r="AN114" s="195"/>
      <c r="AO114" s="195"/>
    </row>
    <row r="115" spans="1:41" ht="12" customHeight="1" x14ac:dyDescent="0.2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63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95"/>
      <c r="AN115" s="195"/>
      <c r="AO115" s="195"/>
    </row>
    <row r="116" spans="1:41" ht="12" customHeight="1" x14ac:dyDescent="0.2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63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95"/>
      <c r="AN116" s="195"/>
      <c r="AO116" s="195"/>
    </row>
    <row r="117" spans="1:41" ht="12" customHeight="1" x14ac:dyDescent="0.2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63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95"/>
      <c r="AN117" s="195"/>
      <c r="AO117" s="195"/>
    </row>
    <row r="118" spans="1:41" ht="20.100000000000001" customHeight="1" x14ac:dyDescent="0.2">
      <c r="A118" s="140"/>
      <c r="B118" s="140"/>
      <c r="AM118" s="195"/>
      <c r="AN118" s="195"/>
      <c r="AO118" s="195"/>
    </row>
    <row r="119" spans="1:41" ht="20.100000000000001" customHeight="1" x14ac:dyDescent="0.2">
      <c r="A119" s="140"/>
      <c r="B119" s="140"/>
      <c r="AM119" s="195"/>
      <c r="AN119" s="195"/>
      <c r="AO119" s="195"/>
    </row>
    <row r="120" spans="1:41" ht="20.100000000000001" customHeight="1" x14ac:dyDescent="0.2">
      <c r="A120" s="140"/>
      <c r="B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95"/>
      <c r="AN120" s="195"/>
      <c r="AO120" s="195"/>
    </row>
    <row r="121" spans="1:41" ht="20.100000000000001" customHeight="1" x14ac:dyDescent="0.2">
      <c r="A121" s="140"/>
      <c r="B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95"/>
      <c r="AN121" s="195"/>
      <c r="AO121" s="195"/>
    </row>
    <row r="122" spans="1:41" ht="20.100000000000001" customHeight="1" x14ac:dyDescent="0.2">
      <c r="A122" s="140"/>
      <c r="B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95"/>
      <c r="AN122" s="195"/>
      <c r="AO122" s="195"/>
    </row>
    <row r="123" spans="1:41" ht="20.100000000000001" customHeight="1" x14ac:dyDescent="0.2">
      <c r="A123" s="140"/>
      <c r="B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95"/>
      <c r="AN123" s="195"/>
      <c r="AO123" s="195"/>
    </row>
    <row r="124" spans="1:41" ht="20.100000000000001" customHeight="1" x14ac:dyDescent="0.2">
      <c r="A124" s="140"/>
      <c r="B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95"/>
      <c r="AN124" s="195"/>
      <c r="AO124" s="195"/>
    </row>
    <row r="125" spans="1:41" ht="20.100000000000001" customHeight="1" x14ac:dyDescent="0.2">
      <c r="A125" s="140"/>
      <c r="B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95"/>
      <c r="AN125" s="195"/>
      <c r="AO125" s="195"/>
    </row>
    <row r="126" spans="1:41" ht="20.100000000000001" customHeight="1" x14ac:dyDescent="0.2">
      <c r="A126" s="140"/>
      <c r="B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</row>
    <row r="127" spans="1:41" ht="20.100000000000001" customHeight="1" x14ac:dyDescent="0.2"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</row>
    <row r="128" spans="1:41" ht="20.100000000000001" customHeight="1" x14ac:dyDescent="0.2"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</row>
    <row r="129" spans="21:38" ht="20.100000000000001" customHeight="1" x14ac:dyDescent="0.2"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</row>
    <row r="130" spans="21:38" ht="20.100000000000001" customHeight="1" x14ac:dyDescent="0.2"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</row>
    <row r="131" spans="21:38" ht="20.100000000000001" customHeight="1" x14ac:dyDescent="0.2"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</row>
    <row r="132" spans="21:38" ht="20.100000000000001" customHeight="1" x14ac:dyDescent="0.2"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</row>
    <row r="133" spans="21:38" ht="20.100000000000001" customHeight="1" x14ac:dyDescent="0.2"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</row>
    <row r="134" spans="21:38" ht="20.100000000000001" customHeight="1" x14ac:dyDescent="0.2"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</row>
    <row r="135" spans="21:38" ht="20.100000000000001" customHeight="1" x14ac:dyDescent="0.2"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</row>
    <row r="136" spans="21:38" ht="20.100000000000001" customHeight="1" x14ac:dyDescent="0.2"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</row>
    <row r="137" spans="21:38" ht="20.100000000000001" customHeight="1" x14ac:dyDescent="0.2"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</row>
    <row r="138" spans="21:38" ht="20.100000000000001" customHeight="1" x14ac:dyDescent="0.2"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</row>
    <row r="139" spans="21:38" ht="20.100000000000001" customHeight="1" x14ac:dyDescent="0.2"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</row>
    <row r="140" spans="21:38" ht="20.100000000000001" customHeight="1" x14ac:dyDescent="0.2"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</row>
  </sheetData>
  <mergeCells count="133">
    <mergeCell ref="B2:AM2"/>
    <mergeCell ref="C4:H4"/>
    <mergeCell ref="I4:N4"/>
    <mergeCell ref="C6:AL6"/>
    <mergeCell ref="C7:AL12"/>
    <mergeCell ref="AH26:AL26"/>
    <mergeCell ref="AH28:AL28"/>
    <mergeCell ref="A52:AN52"/>
    <mergeCell ref="R27:AG27"/>
    <mergeCell ref="AH27:AL27"/>
    <mergeCell ref="R28:W28"/>
    <mergeCell ref="X28:AG28"/>
    <mergeCell ref="R26:AG26"/>
    <mergeCell ref="R29:AL29"/>
    <mergeCell ref="I26:L26"/>
    <mergeCell ref="M26:P26"/>
    <mergeCell ref="C27:H27"/>
    <mergeCell ref="I27:L27"/>
    <mergeCell ref="M27:P27"/>
    <mergeCell ref="C28:H28"/>
    <mergeCell ref="I28:L28"/>
    <mergeCell ref="AH24:AL24"/>
    <mergeCell ref="C32:J32"/>
    <mergeCell ref="B15:AM15"/>
    <mergeCell ref="C17:AL17"/>
    <mergeCell ref="C18:AL20"/>
    <mergeCell ref="C22:K22"/>
    <mergeCell ref="L22:P22"/>
    <mergeCell ref="R22:AL22"/>
    <mergeCell ref="C24:G24"/>
    <mergeCell ref="H24:P24"/>
    <mergeCell ref="R23:AG23"/>
    <mergeCell ref="AH23:AL23"/>
    <mergeCell ref="R24:AG24"/>
    <mergeCell ref="AH25:AL25"/>
    <mergeCell ref="M28:P28"/>
    <mergeCell ref="C29:H29"/>
    <mergeCell ref="I29:L29"/>
    <mergeCell ref="M29:P29"/>
    <mergeCell ref="R25:AG25"/>
    <mergeCell ref="I33:L33"/>
    <mergeCell ref="M33:P33"/>
    <mergeCell ref="Q33:T33"/>
    <mergeCell ref="AB33:AE33"/>
    <mergeCell ref="AF33:AI33"/>
    <mergeCell ref="C31:Q31"/>
    <mergeCell ref="V32:AC32"/>
    <mergeCell ref="AB37:AE37"/>
    <mergeCell ref="AF37:AI37"/>
    <mergeCell ref="AJ37:AL37"/>
    <mergeCell ref="C36:H36"/>
    <mergeCell ref="I36:L36"/>
    <mergeCell ref="M36:P36"/>
    <mergeCell ref="Q36:T36"/>
    <mergeCell ref="V36:AA36"/>
    <mergeCell ref="AB36:AE36"/>
    <mergeCell ref="AF36:AI36"/>
    <mergeCell ref="AJ36:AL36"/>
    <mergeCell ref="Q35:T35"/>
    <mergeCell ref="AJ34:AL34"/>
    <mergeCell ref="V35:AA35"/>
    <mergeCell ref="AB35:AE35"/>
    <mergeCell ref="AF35:AI35"/>
    <mergeCell ref="AJ35:AL35"/>
    <mergeCell ref="M34:P34"/>
    <mergeCell ref="Q34:T34"/>
    <mergeCell ref="V34:AA34"/>
    <mergeCell ref="AB34:AE34"/>
    <mergeCell ref="AF34:AI34"/>
    <mergeCell ref="C34:H34"/>
    <mergeCell ref="I34:L34"/>
    <mergeCell ref="AJ33:AL33"/>
    <mergeCell ref="AD43:AF43"/>
    <mergeCell ref="AG43:AL43"/>
    <mergeCell ref="AD42:AF42"/>
    <mergeCell ref="C39:O39"/>
    <mergeCell ref="V39:AG39"/>
    <mergeCell ref="C38:H38"/>
    <mergeCell ref="I38:L38"/>
    <mergeCell ref="M38:P38"/>
    <mergeCell ref="Q38:T38"/>
    <mergeCell ref="V38:AA38"/>
    <mergeCell ref="AB38:AE38"/>
    <mergeCell ref="AF38:AI38"/>
    <mergeCell ref="AJ38:AL38"/>
    <mergeCell ref="C37:H37"/>
    <mergeCell ref="I37:L37"/>
    <mergeCell ref="M37:P37"/>
    <mergeCell ref="Q37:T37"/>
    <mergeCell ref="V37:AA37"/>
    <mergeCell ref="C35:H35"/>
    <mergeCell ref="I35:L35"/>
    <mergeCell ref="M35:P35"/>
    <mergeCell ref="V44:AC44"/>
    <mergeCell ref="AD44:AF44"/>
    <mergeCell ref="AG44:AL44"/>
    <mergeCell ref="C45:H45"/>
    <mergeCell ref="I45:L45"/>
    <mergeCell ref="M45:P45"/>
    <mergeCell ref="Q45:T45"/>
    <mergeCell ref="V42:AC42"/>
    <mergeCell ref="V45:AC45"/>
    <mergeCell ref="C43:H43"/>
    <mergeCell ref="I43:L43"/>
    <mergeCell ref="M43:P43"/>
    <mergeCell ref="Q43:T43"/>
    <mergeCell ref="C44:H44"/>
    <mergeCell ref="I44:L44"/>
    <mergeCell ref="M44:P44"/>
    <mergeCell ref="Q44:T44"/>
    <mergeCell ref="I42:L42"/>
    <mergeCell ref="M42:P42"/>
    <mergeCell ref="Q42:T42"/>
    <mergeCell ref="AD45:AF45"/>
    <mergeCell ref="AG45:AL45"/>
    <mergeCell ref="AG42:AL42"/>
    <mergeCell ref="V43:AC43"/>
    <mergeCell ref="C48:T50"/>
    <mergeCell ref="V48:AC48"/>
    <mergeCell ref="V49:AC49"/>
    <mergeCell ref="V50:AC50"/>
    <mergeCell ref="AD50:AF50"/>
    <mergeCell ref="AG50:AL50"/>
    <mergeCell ref="C46:H46"/>
    <mergeCell ref="I46:L46"/>
    <mergeCell ref="M46:P46"/>
    <mergeCell ref="Q46:T46"/>
    <mergeCell ref="V46:AC46"/>
    <mergeCell ref="AD46:AF46"/>
    <mergeCell ref="AG46:AL46"/>
    <mergeCell ref="V47:AC47"/>
    <mergeCell ref="AD47:AF47"/>
    <mergeCell ref="AG47:AL47"/>
  </mergeCells>
  <dataValidations count="4">
    <dataValidation type="list" operator="equal" allowBlank="1" sqref="L22" xr:uid="{00000000-0002-0000-0100-000000000000}">
      <formula1>"Sim,Não"</formula1>
      <formula2>0</formula2>
    </dataValidation>
    <dataValidation type="list" operator="equal" allowBlank="1" sqref="H24" xr:uid="{00000000-0002-0000-0100-000001000000}">
      <formula1>$T$64:$T$68</formula1>
      <formula2>0</formula2>
    </dataValidation>
    <dataValidation type="list" operator="equal" sqref="I4" xr:uid="{00000000-0002-0000-0100-000002000000}">
      <formula1>$T$70:$T$77</formula1>
      <formula2>0</formula2>
    </dataValidation>
    <dataValidation type="list" allowBlank="1" showInputMessage="1" showErrorMessage="1" sqref="AD43:AF50" xr:uid="{00000000-0002-0000-0100-000003000000}">
      <formula1>$T$69:$T$70</formula1>
    </dataValidation>
  </dataValidations>
  <printOptions horizontalCentered="1"/>
  <pageMargins left="0.25" right="0.25" top="0.75" bottom="0.75" header="0.51180555555555551" footer="0.3"/>
  <pageSetup paperSize="9" scale="77" firstPageNumber="0" orientation="portrait" horizontalDpi="300" verticalDpi="300" r:id="rId1"/>
  <headerFooter alignWithMargins="0">
    <oddFooter>&amp;R &amp;P /&amp;N</oddFooter>
  </headerFooter>
  <rowBreaks count="1" manualBreakCount="1">
    <brk id="51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4000000}">
          <x14:formula1>
            <xm:f>CAE!$A$2:$A$1118</xm:f>
          </x14:formula1>
          <xm:sqref>R24:AG27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1">
    <tabColor indexed="21"/>
    <pageSetUpPr fitToPage="1"/>
  </sheetPr>
  <dimension ref="A1:BG99"/>
  <sheetViews>
    <sheetView showGridLines="0" topLeftCell="A40" zoomScaleNormal="100" zoomScaleSheetLayoutView="100" workbookViewId="0">
      <selection activeCell="BC105" sqref="BC105"/>
    </sheetView>
  </sheetViews>
  <sheetFormatPr defaultColWidth="2.7109375" defaultRowHeight="20.100000000000001" customHeight="1" x14ac:dyDescent="0.2"/>
  <cols>
    <col min="1" max="2" width="1.7109375" style="153" customWidth="1"/>
    <col min="3" max="7" width="2.7109375" style="153"/>
    <col min="8" max="8" width="4" style="153" customWidth="1"/>
    <col min="9" max="13" width="2.7109375" style="153"/>
    <col min="14" max="15" width="2.7109375" style="323"/>
    <col min="16" max="38" width="2.7109375" style="153"/>
    <col min="39" max="40" width="1.7109375" style="153" customWidth="1"/>
    <col min="41" max="16384" width="2.7109375" style="153"/>
  </cols>
  <sheetData>
    <row r="1" spans="1:52" s="138" customFormat="1" ht="20.100000000000001" customHeight="1" x14ac:dyDescent="0.2">
      <c r="A1" s="736" t="s">
        <v>1344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  <c r="AN1" s="736"/>
      <c r="AX1" s="289"/>
      <c r="AY1" s="289"/>
      <c r="AZ1" s="289"/>
    </row>
    <row r="2" spans="1:52" s="293" customFormat="1" ht="9.9499999999999993" customHeight="1" x14ac:dyDescent="0.2">
      <c r="A2" s="29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2"/>
    </row>
    <row r="3" spans="1:52" s="293" customFormat="1" ht="20.100000000000001" customHeight="1" x14ac:dyDescent="0.2">
      <c r="A3" s="290"/>
      <c r="B3" s="737" t="s">
        <v>1322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292"/>
    </row>
    <row r="4" spans="1:52" s="293" customFormat="1" ht="5.0999999999999996" customHeight="1" x14ac:dyDescent="0.2">
      <c r="A4" s="290"/>
      <c r="B4" s="294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6"/>
      <c r="O4" s="296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7"/>
      <c r="AN4" s="297"/>
    </row>
    <row r="5" spans="1:52" s="293" customFormat="1" ht="15" customHeight="1" x14ac:dyDescent="0.2">
      <c r="A5" s="290"/>
      <c r="B5" s="294"/>
      <c r="C5" s="732" t="s">
        <v>1279</v>
      </c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297"/>
      <c r="AN5" s="297"/>
    </row>
    <row r="6" spans="1:52" s="193" customFormat="1" ht="18" customHeight="1" x14ac:dyDescent="0.2">
      <c r="A6" s="190"/>
      <c r="B6" s="190"/>
      <c r="C6" s="728" t="s">
        <v>1323</v>
      </c>
      <c r="D6" s="738"/>
      <c r="E6" s="738"/>
      <c r="F6" s="738"/>
      <c r="G6" s="738"/>
      <c r="H6" s="739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740"/>
      <c r="AL6" s="740"/>
      <c r="AM6" s="192"/>
      <c r="AN6" s="192"/>
    </row>
    <row r="7" spans="1:52" s="178" customFormat="1" ht="5.0999999999999996" customHeight="1" x14ac:dyDescent="0.2">
      <c r="A7" s="190"/>
      <c r="B7" s="190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298"/>
      <c r="O7" s="298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92"/>
      <c r="AN7" s="192"/>
    </row>
    <row r="8" spans="1:52" s="178" customFormat="1" ht="5.0999999999999996" customHeight="1" x14ac:dyDescent="0.2">
      <c r="A8" s="190"/>
      <c r="B8" s="190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298"/>
      <c r="O8" s="298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M8" s="192"/>
      <c r="AN8" s="192"/>
    </row>
    <row r="9" spans="1:52" s="193" customFormat="1" ht="24" customHeight="1" x14ac:dyDescent="0.2">
      <c r="A9" s="190"/>
      <c r="B9" s="190"/>
      <c r="C9" s="728" t="s">
        <v>1324</v>
      </c>
      <c r="D9" s="728"/>
      <c r="E9" s="728"/>
      <c r="F9" s="728"/>
      <c r="G9" s="728"/>
      <c r="H9" s="728"/>
      <c r="I9" s="729"/>
      <c r="J9" s="730"/>
      <c r="K9" s="730"/>
      <c r="L9" s="730"/>
      <c r="M9" s="730"/>
      <c r="N9" s="730"/>
      <c r="O9" s="730"/>
      <c r="P9" s="730"/>
      <c r="Q9" s="730"/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1"/>
      <c r="AM9" s="192"/>
      <c r="AN9" s="192"/>
    </row>
    <row r="10" spans="1:52" s="193" customFormat="1" ht="5.0999999999999996" customHeight="1" x14ac:dyDescent="0.2">
      <c r="A10" s="190"/>
      <c r="B10" s="190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178"/>
      <c r="AJ10" s="178"/>
      <c r="AK10" s="178"/>
      <c r="AL10" s="178"/>
      <c r="AM10" s="192"/>
      <c r="AN10" s="192"/>
    </row>
    <row r="11" spans="1:52" ht="15" customHeight="1" x14ac:dyDescent="0.2">
      <c r="A11" s="188"/>
      <c r="B11" s="190"/>
      <c r="C11" s="732" t="s">
        <v>1325</v>
      </c>
      <c r="D11" s="732"/>
      <c r="E11" s="732"/>
      <c r="F11" s="732"/>
      <c r="G11" s="732"/>
      <c r="H11" s="732"/>
      <c r="I11" s="732"/>
      <c r="J11" s="732"/>
      <c r="K11" s="732"/>
      <c r="L11" s="732"/>
      <c r="M11" s="732"/>
      <c r="N11" s="732"/>
      <c r="O11" s="732"/>
      <c r="P11" s="732"/>
      <c r="Q11" s="732"/>
      <c r="R11" s="732"/>
      <c r="S11" s="732"/>
      <c r="T11" s="732"/>
      <c r="U11" s="732"/>
      <c r="V11" s="732"/>
      <c r="W11" s="732"/>
      <c r="X11" s="732"/>
      <c r="Y11" s="732"/>
      <c r="Z11" s="732"/>
      <c r="AA11" s="732"/>
      <c r="AB11" s="732"/>
      <c r="AC11" s="732"/>
      <c r="AD11" s="732"/>
      <c r="AE11" s="732"/>
      <c r="AF11" s="732"/>
      <c r="AG11" s="732"/>
      <c r="AH11" s="732"/>
      <c r="AI11" s="732"/>
      <c r="AJ11" s="732"/>
      <c r="AK11" s="732"/>
      <c r="AL11" s="732"/>
      <c r="AM11" s="192"/>
      <c r="AN11" s="192"/>
    </row>
    <row r="12" spans="1:52" s="303" customFormat="1" ht="16.899999999999999" customHeight="1" x14ac:dyDescent="0.2">
      <c r="A12" s="300"/>
      <c r="B12" s="301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3"/>
      <c r="V12" s="733"/>
      <c r="W12" s="733"/>
      <c r="X12" s="733"/>
      <c r="Y12" s="733"/>
      <c r="Z12" s="733"/>
      <c r="AA12" s="733"/>
      <c r="AB12" s="733"/>
      <c r="AC12" s="733"/>
      <c r="AD12" s="733"/>
      <c r="AE12" s="733"/>
      <c r="AF12" s="733"/>
      <c r="AG12" s="733"/>
      <c r="AH12" s="733"/>
      <c r="AI12" s="733"/>
      <c r="AJ12" s="733"/>
      <c r="AK12" s="733"/>
      <c r="AL12" s="733"/>
      <c r="AM12" s="302"/>
      <c r="AN12" s="37"/>
    </row>
    <row r="13" spans="1:52" ht="16.899999999999999" customHeight="1" x14ac:dyDescent="0.2">
      <c r="A13" s="188"/>
      <c r="B13" s="194"/>
      <c r="C13" s="733"/>
      <c r="D13" s="733"/>
      <c r="E13" s="733"/>
      <c r="F13" s="733"/>
      <c r="G13" s="733"/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3"/>
      <c r="AE13" s="733"/>
      <c r="AF13" s="733"/>
      <c r="AG13" s="733"/>
      <c r="AH13" s="733"/>
      <c r="AI13" s="733"/>
      <c r="AJ13" s="733"/>
      <c r="AK13" s="733"/>
      <c r="AL13" s="733"/>
      <c r="AM13" s="164"/>
      <c r="AN13" s="192"/>
    </row>
    <row r="14" spans="1:52" ht="16.899999999999999" customHeight="1" x14ac:dyDescent="0.2">
      <c r="A14" s="188"/>
      <c r="B14" s="194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3"/>
      <c r="Q14" s="733"/>
      <c r="R14" s="733"/>
      <c r="S14" s="733"/>
      <c r="T14" s="733"/>
      <c r="U14" s="733"/>
      <c r="V14" s="733"/>
      <c r="W14" s="733"/>
      <c r="X14" s="733"/>
      <c r="Y14" s="733"/>
      <c r="Z14" s="733"/>
      <c r="AA14" s="733"/>
      <c r="AB14" s="733"/>
      <c r="AC14" s="733"/>
      <c r="AD14" s="733"/>
      <c r="AE14" s="733"/>
      <c r="AF14" s="733"/>
      <c r="AG14" s="733"/>
      <c r="AH14" s="733"/>
      <c r="AI14" s="733"/>
      <c r="AJ14" s="733"/>
      <c r="AK14" s="733"/>
      <c r="AL14" s="733"/>
      <c r="AM14" s="164"/>
      <c r="AN14" s="192"/>
    </row>
    <row r="15" spans="1:52" ht="16.899999999999999" customHeight="1" x14ac:dyDescent="0.2">
      <c r="A15" s="188"/>
      <c r="B15" s="194"/>
      <c r="C15" s="733"/>
      <c r="D15" s="733"/>
      <c r="E15" s="733"/>
      <c r="F15" s="733"/>
      <c r="G15" s="733"/>
      <c r="H15" s="733"/>
      <c r="I15" s="733"/>
      <c r="J15" s="733"/>
      <c r="K15" s="733"/>
      <c r="L15" s="733"/>
      <c r="M15" s="733"/>
      <c r="N15" s="733"/>
      <c r="O15" s="733"/>
      <c r="P15" s="733"/>
      <c r="Q15" s="733"/>
      <c r="R15" s="733"/>
      <c r="S15" s="733"/>
      <c r="T15" s="733"/>
      <c r="U15" s="733"/>
      <c r="V15" s="733"/>
      <c r="W15" s="733"/>
      <c r="X15" s="733"/>
      <c r="Y15" s="733"/>
      <c r="Z15" s="733"/>
      <c r="AA15" s="733"/>
      <c r="AB15" s="733"/>
      <c r="AC15" s="733"/>
      <c r="AD15" s="733"/>
      <c r="AE15" s="733"/>
      <c r="AF15" s="733"/>
      <c r="AG15" s="733"/>
      <c r="AH15" s="733"/>
      <c r="AI15" s="733"/>
      <c r="AJ15" s="733"/>
      <c r="AK15" s="733"/>
      <c r="AL15" s="733"/>
      <c r="AM15" s="164"/>
      <c r="AN15" s="192"/>
    </row>
    <row r="16" spans="1:52" ht="16.899999999999999" customHeight="1" x14ac:dyDescent="0.2">
      <c r="A16" s="188"/>
      <c r="B16" s="194"/>
      <c r="C16" s="733"/>
      <c r="D16" s="733"/>
      <c r="E16" s="733"/>
      <c r="F16" s="733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3"/>
      <c r="X16" s="733"/>
      <c r="Y16" s="733"/>
      <c r="Z16" s="733"/>
      <c r="AA16" s="733"/>
      <c r="AB16" s="733"/>
      <c r="AC16" s="733"/>
      <c r="AD16" s="733"/>
      <c r="AE16" s="733"/>
      <c r="AF16" s="733"/>
      <c r="AG16" s="733"/>
      <c r="AH16" s="733"/>
      <c r="AI16" s="733"/>
      <c r="AJ16" s="733"/>
      <c r="AK16" s="733"/>
      <c r="AL16" s="733"/>
      <c r="AM16" s="164"/>
      <c r="AN16" s="192"/>
    </row>
    <row r="17" spans="1:40" ht="16.899999999999999" customHeight="1" x14ac:dyDescent="0.2">
      <c r="A17" s="188"/>
      <c r="B17" s="194"/>
      <c r="C17" s="733"/>
      <c r="D17" s="733"/>
      <c r="E17" s="733"/>
      <c r="F17" s="733"/>
      <c r="G17" s="733"/>
      <c r="H17" s="733"/>
      <c r="I17" s="733"/>
      <c r="J17" s="733"/>
      <c r="K17" s="733"/>
      <c r="L17" s="733"/>
      <c r="M17" s="733"/>
      <c r="N17" s="733"/>
      <c r="O17" s="733"/>
      <c r="P17" s="733"/>
      <c r="Q17" s="733"/>
      <c r="R17" s="733"/>
      <c r="S17" s="733"/>
      <c r="T17" s="733"/>
      <c r="U17" s="733"/>
      <c r="V17" s="733"/>
      <c r="W17" s="733"/>
      <c r="X17" s="733"/>
      <c r="Y17" s="733"/>
      <c r="Z17" s="733"/>
      <c r="AA17" s="733"/>
      <c r="AB17" s="733"/>
      <c r="AC17" s="733"/>
      <c r="AD17" s="733"/>
      <c r="AE17" s="733"/>
      <c r="AF17" s="733"/>
      <c r="AG17" s="733"/>
      <c r="AH17" s="733"/>
      <c r="AI17" s="733"/>
      <c r="AJ17" s="733"/>
      <c r="AK17" s="733"/>
      <c r="AL17" s="733"/>
      <c r="AM17" s="164"/>
      <c r="AN17" s="192"/>
    </row>
    <row r="18" spans="1:40" ht="16.899999999999999" customHeight="1" x14ac:dyDescent="0.2">
      <c r="A18" s="188"/>
      <c r="B18" s="194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3"/>
      <c r="AJ18" s="733"/>
      <c r="AK18" s="733"/>
      <c r="AL18" s="733"/>
      <c r="AM18" s="192"/>
      <c r="AN18" s="192"/>
    </row>
    <row r="19" spans="1:40" ht="16.899999999999999" customHeight="1" x14ac:dyDescent="0.2">
      <c r="A19" s="188"/>
      <c r="B19" s="194"/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33"/>
      <c r="AG19" s="733"/>
      <c r="AH19" s="733"/>
      <c r="AI19" s="733"/>
      <c r="AJ19" s="733"/>
      <c r="AK19" s="733"/>
      <c r="AL19" s="733"/>
      <c r="AM19" s="192"/>
      <c r="AN19" s="192"/>
    </row>
    <row r="20" spans="1:40" ht="16.899999999999999" customHeight="1" x14ac:dyDescent="0.2">
      <c r="A20" s="188"/>
      <c r="B20" s="194"/>
      <c r="C20" s="733"/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3"/>
      <c r="T20" s="733"/>
      <c r="U20" s="733"/>
      <c r="V20" s="733"/>
      <c r="W20" s="733"/>
      <c r="X20" s="733"/>
      <c r="Y20" s="733"/>
      <c r="Z20" s="733"/>
      <c r="AA20" s="733"/>
      <c r="AB20" s="733"/>
      <c r="AC20" s="733"/>
      <c r="AD20" s="733"/>
      <c r="AE20" s="733"/>
      <c r="AF20" s="733"/>
      <c r="AG20" s="733"/>
      <c r="AH20" s="733"/>
      <c r="AI20" s="733"/>
      <c r="AJ20" s="733"/>
      <c r="AK20" s="733"/>
      <c r="AL20" s="733"/>
      <c r="AM20" s="192"/>
      <c r="AN20" s="192"/>
    </row>
    <row r="21" spans="1:40" ht="16.899999999999999" customHeight="1" x14ac:dyDescent="0.2">
      <c r="A21" s="188"/>
      <c r="B21" s="190"/>
      <c r="C21" s="733"/>
      <c r="D21" s="733"/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/>
      <c r="Z21" s="733"/>
      <c r="AA21" s="733"/>
      <c r="AB21" s="733"/>
      <c r="AC21" s="733"/>
      <c r="AD21" s="733"/>
      <c r="AE21" s="733"/>
      <c r="AF21" s="733"/>
      <c r="AG21" s="733"/>
      <c r="AH21" s="733"/>
      <c r="AI21" s="733"/>
      <c r="AJ21" s="733"/>
      <c r="AK21" s="733"/>
      <c r="AL21" s="733"/>
      <c r="AM21" s="192"/>
      <c r="AN21" s="192"/>
    </row>
    <row r="22" spans="1:40" s="193" customFormat="1" ht="5.0999999999999996" customHeight="1" x14ac:dyDescent="0.2">
      <c r="A22" s="190"/>
      <c r="B22" s="190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178"/>
      <c r="AJ22" s="178"/>
      <c r="AK22" s="178"/>
      <c r="AL22" s="178"/>
      <c r="AM22" s="192"/>
      <c r="AN22" s="192"/>
    </row>
    <row r="23" spans="1:40" ht="9.9499999999999993" customHeight="1" x14ac:dyDescent="0.2">
      <c r="A23" s="188"/>
      <c r="B23" s="190"/>
      <c r="C23" s="735" t="s">
        <v>1336</v>
      </c>
      <c r="D23" s="735"/>
      <c r="E23" s="735"/>
      <c r="F23" s="735"/>
      <c r="G23" s="735"/>
      <c r="H23" s="735"/>
      <c r="I23" s="735"/>
      <c r="J23" s="735"/>
      <c r="K23" s="735"/>
      <c r="L23" s="735"/>
      <c r="M23" s="735"/>
      <c r="N23" s="735"/>
      <c r="O23" s="735"/>
      <c r="P23" s="735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2"/>
      <c r="AN23" s="172"/>
    </row>
    <row r="24" spans="1:40" s="193" customFormat="1" ht="5.0999999999999996" customHeight="1" x14ac:dyDescent="0.2">
      <c r="A24" s="190"/>
      <c r="B24" s="190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178"/>
      <c r="AJ24" s="178"/>
      <c r="AK24" s="178"/>
      <c r="AL24" s="178"/>
      <c r="AM24" s="192"/>
      <c r="AN24" s="192"/>
    </row>
    <row r="25" spans="1:40" ht="15" customHeight="1" x14ac:dyDescent="0.2">
      <c r="A25" s="188"/>
      <c r="B25" s="190"/>
      <c r="C25" s="734" t="s">
        <v>1437</v>
      </c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4"/>
      <c r="X25" s="734"/>
      <c r="Y25" s="734"/>
      <c r="Z25" s="734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  <c r="AM25" s="192"/>
      <c r="AN25" s="192"/>
    </row>
    <row r="26" spans="1:40" s="305" customFormat="1" ht="18" customHeight="1" x14ac:dyDescent="0.2">
      <c r="A26" s="304"/>
      <c r="B26" s="190"/>
      <c r="C26" s="725" t="s">
        <v>35</v>
      </c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7"/>
      <c r="P26" s="725" t="s">
        <v>7</v>
      </c>
      <c r="Q26" s="726"/>
      <c r="R26" s="726"/>
      <c r="S26" s="726"/>
      <c r="T26" s="726"/>
      <c r="U26" s="726"/>
      <c r="V26" s="726"/>
      <c r="W26" s="726"/>
      <c r="X26" s="726"/>
      <c r="Y26" s="726"/>
      <c r="Z26" s="726"/>
      <c r="AA26" s="726"/>
      <c r="AB26" s="726"/>
      <c r="AC26" s="726"/>
      <c r="AD26" s="726"/>
      <c r="AE26" s="727"/>
      <c r="AF26" s="725" t="s">
        <v>36</v>
      </c>
      <c r="AG26" s="726"/>
      <c r="AH26" s="726"/>
      <c r="AI26" s="726"/>
      <c r="AJ26" s="726"/>
      <c r="AK26" s="726"/>
      <c r="AL26" s="727"/>
      <c r="AM26" s="192"/>
      <c r="AN26" s="192"/>
    </row>
    <row r="27" spans="1:40" s="193" customFormat="1" ht="18" customHeight="1" x14ac:dyDescent="0.2">
      <c r="A27" s="190"/>
      <c r="B27" s="194"/>
      <c r="C27" s="741"/>
      <c r="D27" s="742"/>
      <c r="E27" s="742"/>
      <c r="F27" s="742"/>
      <c r="G27" s="742"/>
      <c r="H27" s="742"/>
      <c r="I27" s="742"/>
      <c r="J27" s="742"/>
      <c r="K27" s="742"/>
      <c r="L27" s="742"/>
      <c r="M27" s="742"/>
      <c r="N27" s="742"/>
      <c r="O27" s="743"/>
      <c r="P27" s="741"/>
      <c r="Q27" s="742"/>
      <c r="R27" s="742"/>
      <c r="S27" s="742"/>
      <c r="T27" s="742"/>
      <c r="U27" s="742"/>
      <c r="V27" s="742"/>
      <c r="W27" s="742"/>
      <c r="X27" s="742"/>
      <c r="Y27" s="742"/>
      <c r="Z27" s="742"/>
      <c r="AA27" s="742"/>
      <c r="AB27" s="742"/>
      <c r="AC27" s="742"/>
      <c r="AD27" s="742"/>
      <c r="AE27" s="743"/>
      <c r="AF27" s="744"/>
      <c r="AG27" s="745"/>
      <c r="AH27" s="745"/>
      <c r="AI27" s="745"/>
      <c r="AJ27" s="745"/>
      <c r="AK27" s="745"/>
      <c r="AL27" s="746"/>
      <c r="AM27" s="164"/>
      <c r="AN27" s="192"/>
    </row>
    <row r="28" spans="1:40" s="193" customFormat="1" ht="18" customHeight="1" x14ac:dyDescent="0.2">
      <c r="A28" s="190"/>
      <c r="B28" s="194"/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  <c r="P28" s="121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124"/>
      <c r="AG28" s="125"/>
      <c r="AH28" s="125"/>
      <c r="AI28" s="125"/>
      <c r="AJ28" s="125"/>
      <c r="AK28" s="125"/>
      <c r="AL28" s="126"/>
      <c r="AM28" s="164"/>
      <c r="AN28" s="192"/>
    </row>
    <row r="29" spans="1:40" s="193" customFormat="1" ht="18" customHeight="1" x14ac:dyDescent="0.2">
      <c r="A29" s="190"/>
      <c r="B29" s="194"/>
      <c r="C29" s="121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  <c r="P29" s="121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3"/>
      <c r="AF29" s="124"/>
      <c r="AG29" s="125"/>
      <c r="AH29" s="125"/>
      <c r="AI29" s="125"/>
      <c r="AJ29" s="125"/>
      <c r="AK29" s="125"/>
      <c r="AL29" s="126"/>
      <c r="AM29" s="164"/>
      <c r="AN29" s="192"/>
    </row>
    <row r="30" spans="1:40" s="193" customFormat="1" ht="18" customHeight="1" x14ac:dyDescent="0.2">
      <c r="A30" s="190"/>
      <c r="B30" s="194"/>
      <c r="C30" s="741"/>
      <c r="D30" s="742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3"/>
      <c r="P30" s="741"/>
      <c r="Q30" s="742"/>
      <c r="R30" s="742"/>
      <c r="S30" s="742"/>
      <c r="T30" s="742"/>
      <c r="U30" s="742"/>
      <c r="V30" s="742"/>
      <c r="W30" s="742"/>
      <c r="X30" s="742"/>
      <c r="Y30" s="742"/>
      <c r="Z30" s="742"/>
      <c r="AA30" s="742"/>
      <c r="AB30" s="742"/>
      <c r="AC30" s="742"/>
      <c r="AD30" s="742"/>
      <c r="AE30" s="743"/>
      <c r="AF30" s="744"/>
      <c r="AG30" s="745"/>
      <c r="AH30" s="745"/>
      <c r="AI30" s="745"/>
      <c r="AJ30" s="745"/>
      <c r="AK30" s="745"/>
      <c r="AL30" s="746"/>
      <c r="AM30" s="164"/>
      <c r="AN30" s="192"/>
    </row>
    <row r="31" spans="1:40" s="193" customFormat="1" ht="18" customHeight="1" x14ac:dyDescent="0.2">
      <c r="A31" s="190"/>
      <c r="B31" s="190"/>
      <c r="C31" s="741"/>
      <c r="D31" s="742"/>
      <c r="E31" s="742"/>
      <c r="F31" s="742"/>
      <c r="G31" s="742"/>
      <c r="H31" s="742"/>
      <c r="I31" s="742"/>
      <c r="J31" s="742"/>
      <c r="K31" s="742"/>
      <c r="L31" s="742"/>
      <c r="M31" s="742"/>
      <c r="N31" s="742"/>
      <c r="O31" s="743"/>
      <c r="P31" s="741"/>
      <c r="Q31" s="742"/>
      <c r="R31" s="742"/>
      <c r="S31" s="742"/>
      <c r="T31" s="742"/>
      <c r="U31" s="742"/>
      <c r="V31" s="742"/>
      <c r="W31" s="742"/>
      <c r="X31" s="742"/>
      <c r="Y31" s="742"/>
      <c r="Z31" s="742"/>
      <c r="AA31" s="742"/>
      <c r="AB31" s="742"/>
      <c r="AC31" s="742"/>
      <c r="AD31" s="742"/>
      <c r="AE31" s="743"/>
      <c r="AF31" s="744"/>
      <c r="AG31" s="745"/>
      <c r="AH31" s="745"/>
      <c r="AI31" s="745"/>
      <c r="AJ31" s="745"/>
      <c r="AK31" s="745"/>
      <c r="AL31" s="746"/>
      <c r="AM31" s="192"/>
      <c r="AN31" s="192"/>
    </row>
    <row r="32" spans="1:40" s="193" customFormat="1" ht="18" customHeight="1" x14ac:dyDescent="0.2">
      <c r="A32" s="190"/>
      <c r="B32" s="194"/>
      <c r="C32" s="741"/>
      <c r="D32" s="742"/>
      <c r="E32" s="742"/>
      <c r="F32" s="742"/>
      <c r="G32" s="742"/>
      <c r="H32" s="742"/>
      <c r="I32" s="742"/>
      <c r="J32" s="742"/>
      <c r="K32" s="742"/>
      <c r="L32" s="742"/>
      <c r="M32" s="742"/>
      <c r="N32" s="742"/>
      <c r="O32" s="743"/>
      <c r="P32" s="741"/>
      <c r="Q32" s="742"/>
      <c r="R32" s="742"/>
      <c r="S32" s="742"/>
      <c r="T32" s="742"/>
      <c r="U32" s="742"/>
      <c r="V32" s="742"/>
      <c r="W32" s="742"/>
      <c r="X32" s="742"/>
      <c r="Y32" s="742"/>
      <c r="Z32" s="742"/>
      <c r="AA32" s="742"/>
      <c r="AB32" s="742"/>
      <c r="AC32" s="742"/>
      <c r="AD32" s="742"/>
      <c r="AE32" s="743"/>
      <c r="AF32" s="744"/>
      <c r="AG32" s="745"/>
      <c r="AH32" s="745"/>
      <c r="AI32" s="745"/>
      <c r="AJ32" s="745"/>
      <c r="AK32" s="745"/>
      <c r="AL32" s="746"/>
      <c r="AM32" s="192"/>
      <c r="AN32" s="192"/>
    </row>
    <row r="33" spans="1:40" s="178" customFormat="1" ht="5.0999999999999996" customHeight="1" x14ac:dyDescent="0.2">
      <c r="A33" s="190"/>
      <c r="B33" s="190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298"/>
      <c r="O33" s="298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92"/>
      <c r="AN33" s="192"/>
    </row>
    <row r="34" spans="1:40" ht="15" customHeight="1" x14ac:dyDescent="0.2">
      <c r="A34" s="188"/>
      <c r="B34" s="190"/>
      <c r="C34" s="732" t="s">
        <v>1280</v>
      </c>
      <c r="D34" s="732"/>
      <c r="E34" s="732"/>
      <c r="F34" s="732"/>
      <c r="G34" s="732"/>
      <c r="H34" s="732"/>
      <c r="I34" s="732"/>
      <c r="J34" s="732"/>
      <c r="K34" s="732"/>
      <c r="L34" s="732"/>
      <c r="M34" s="732"/>
      <c r="N34" s="732"/>
      <c r="O34" s="732"/>
      <c r="P34" s="732"/>
      <c r="Q34" s="732"/>
      <c r="R34" s="732"/>
      <c r="S34" s="732"/>
      <c r="T34" s="732"/>
      <c r="U34" s="732"/>
      <c r="V34" s="732"/>
      <c r="W34" s="732"/>
      <c r="X34" s="732"/>
      <c r="Y34" s="732"/>
      <c r="Z34" s="732"/>
      <c r="AA34" s="732"/>
      <c r="AB34" s="732"/>
      <c r="AC34" s="732"/>
      <c r="AD34" s="732"/>
      <c r="AE34" s="732"/>
      <c r="AF34" s="732"/>
      <c r="AG34" s="732"/>
      <c r="AH34" s="732"/>
      <c r="AI34" s="732"/>
      <c r="AJ34" s="732"/>
      <c r="AK34" s="732"/>
      <c r="AL34" s="732"/>
      <c r="AM34" s="192"/>
      <c r="AN34" s="192"/>
    </row>
    <row r="35" spans="1:40" s="193" customFormat="1" ht="21.95" customHeight="1" x14ac:dyDescent="0.15">
      <c r="A35" s="190"/>
      <c r="B35" s="190"/>
      <c r="C35" s="615" t="s">
        <v>1438</v>
      </c>
      <c r="D35" s="615"/>
      <c r="E35" s="615"/>
      <c r="F35" s="615"/>
      <c r="G35" s="615"/>
      <c r="H35" s="615"/>
      <c r="I35" s="615"/>
      <c r="J35" s="615"/>
      <c r="K35" s="615"/>
      <c r="L35" s="615"/>
      <c r="M35" s="615"/>
      <c r="N35" s="615"/>
      <c r="O35" s="615"/>
      <c r="P35" s="747"/>
      <c r="Q35" s="747"/>
      <c r="R35" s="747"/>
      <c r="S35" s="747"/>
      <c r="T35" s="747"/>
      <c r="U35" s="306"/>
      <c r="V35" s="306"/>
      <c r="W35" s="306"/>
      <c r="X35" s="306"/>
      <c r="Y35" s="178"/>
      <c r="Z35" s="615" t="s">
        <v>1440</v>
      </c>
      <c r="AA35" s="615"/>
      <c r="AB35" s="615"/>
      <c r="AC35" s="615"/>
      <c r="AD35" s="615"/>
      <c r="AE35" s="615"/>
      <c r="AF35" s="615"/>
      <c r="AG35" s="615"/>
      <c r="AH35" s="615"/>
      <c r="AI35" s="747"/>
      <c r="AJ35" s="747"/>
      <c r="AK35" s="747"/>
      <c r="AL35" s="747"/>
      <c r="AM35" s="192"/>
      <c r="AN35" s="192"/>
    </row>
    <row r="36" spans="1:40" s="193" customFormat="1" ht="5.0999999999999996" customHeight="1" x14ac:dyDescent="0.2">
      <c r="A36" s="190"/>
      <c r="B36" s="190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92"/>
      <c r="AN36" s="192"/>
    </row>
    <row r="37" spans="1:40" s="193" customFormat="1" ht="21.95" customHeight="1" x14ac:dyDescent="0.15">
      <c r="A37" s="190"/>
      <c r="B37" s="190"/>
      <c r="C37" s="615" t="s">
        <v>1439</v>
      </c>
      <c r="D37" s="615"/>
      <c r="E37" s="615"/>
      <c r="F37" s="615"/>
      <c r="G37" s="615"/>
      <c r="H37" s="615"/>
      <c r="I37" s="615"/>
      <c r="J37" s="615"/>
      <c r="K37" s="615"/>
      <c r="L37" s="615"/>
      <c r="M37" s="615"/>
      <c r="N37" s="615"/>
      <c r="O37" s="752"/>
      <c r="P37" s="752"/>
      <c r="Q37" s="752"/>
      <c r="R37" s="752"/>
      <c r="S37" s="306"/>
      <c r="T37" s="306"/>
      <c r="U37" s="306"/>
      <c r="V37" s="306"/>
      <c r="W37" s="306"/>
      <c r="X37" s="306"/>
      <c r="Y37" s="178"/>
      <c r="Z37" s="615" t="s">
        <v>1441</v>
      </c>
      <c r="AA37" s="615"/>
      <c r="AB37" s="615"/>
      <c r="AC37" s="615"/>
      <c r="AD37" s="615"/>
      <c r="AE37" s="615"/>
      <c r="AF37" s="615"/>
      <c r="AG37" s="615"/>
      <c r="AH37" s="615"/>
      <c r="AI37" s="747"/>
      <c r="AJ37" s="747"/>
      <c r="AK37" s="747"/>
      <c r="AL37" s="747"/>
      <c r="AM37" s="192"/>
      <c r="AN37" s="192"/>
    </row>
    <row r="38" spans="1:40" ht="6.2" customHeight="1" x14ac:dyDescent="0.2">
      <c r="A38" s="307"/>
      <c r="B38" s="190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192"/>
      <c r="AN38" s="192"/>
    </row>
    <row r="39" spans="1:40" ht="16.899999999999999" customHeight="1" x14ac:dyDescent="0.2">
      <c r="A39" s="188"/>
      <c r="B39" s="190"/>
      <c r="C39" s="615" t="s">
        <v>1442</v>
      </c>
      <c r="D39" s="615"/>
      <c r="E39" s="615"/>
      <c r="F39" s="615"/>
      <c r="G39" s="615"/>
      <c r="H39" s="615"/>
      <c r="I39" s="615"/>
      <c r="J39" s="615"/>
      <c r="K39" s="615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3"/>
      <c r="AJ39" s="733"/>
      <c r="AK39" s="733"/>
      <c r="AL39" s="733"/>
      <c r="AM39" s="192"/>
      <c r="AN39" s="192"/>
    </row>
    <row r="40" spans="1:40" s="193" customFormat="1" ht="5.0999999999999996" customHeight="1" x14ac:dyDescent="0.2">
      <c r="A40" s="190"/>
      <c r="B40" s="190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178"/>
      <c r="AJ40" s="178"/>
      <c r="AK40" s="178"/>
      <c r="AL40" s="178"/>
      <c r="AM40" s="192"/>
      <c r="AN40" s="192"/>
    </row>
    <row r="41" spans="1:40" ht="15" customHeight="1" x14ac:dyDescent="0.2">
      <c r="A41" s="188"/>
      <c r="B41" s="190"/>
      <c r="C41" s="751" t="s">
        <v>1443</v>
      </c>
      <c r="D41" s="751"/>
      <c r="E41" s="751"/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751"/>
      <c r="V41" s="751"/>
      <c r="W41" s="751"/>
      <c r="X41" s="751"/>
      <c r="Y41" s="751"/>
      <c r="Z41" s="751"/>
      <c r="AA41" s="751"/>
      <c r="AB41" s="751"/>
      <c r="AC41" s="751"/>
      <c r="AD41" s="751"/>
      <c r="AE41" s="751"/>
      <c r="AF41" s="751"/>
      <c r="AG41" s="751"/>
      <c r="AH41" s="751"/>
      <c r="AI41" s="751"/>
      <c r="AJ41" s="751"/>
      <c r="AK41" s="751"/>
      <c r="AL41" s="751"/>
      <c r="AM41" s="192"/>
      <c r="AN41" s="192"/>
    </row>
    <row r="42" spans="1:40" s="303" customFormat="1" ht="16.899999999999999" customHeight="1" x14ac:dyDescent="0.2">
      <c r="A42" s="300"/>
      <c r="B42" s="301"/>
      <c r="C42" s="753"/>
      <c r="D42" s="754"/>
      <c r="E42" s="754"/>
      <c r="F42" s="754"/>
      <c r="G42" s="754"/>
      <c r="H42" s="754"/>
      <c r="I42" s="754"/>
      <c r="J42" s="754"/>
      <c r="K42" s="754"/>
      <c r="L42" s="754"/>
      <c r="M42" s="754"/>
      <c r="N42" s="754"/>
      <c r="O42" s="754"/>
      <c r="P42" s="754"/>
      <c r="Q42" s="754"/>
      <c r="R42" s="754"/>
      <c r="S42" s="754"/>
      <c r="T42" s="754"/>
      <c r="U42" s="754"/>
      <c r="V42" s="754"/>
      <c r="W42" s="754"/>
      <c r="X42" s="754"/>
      <c r="Y42" s="754"/>
      <c r="Z42" s="754"/>
      <c r="AA42" s="754"/>
      <c r="AB42" s="754"/>
      <c r="AC42" s="754"/>
      <c r="AD42" s="754"/>
      <c r="AE42" s="754"/>
      <c r="AF42" s="754"/>
      <c r="AG42" s="754"/>
      <c r="AH42" s="754"/>
      <c r="AI42" s="754"/>
      <c r="AJ42" s="754"/>
      <c r="AK42" s="754"/>
      <c r="AL42" s="755"/>
      <c r="AM42" s="302"/>
      <c r="AN42" s="37"/>
    </row>
    <row r="43" spans="1:40" ht="16.899999999999999" customHeight="1" x14ac:dyDescent="0.2">
      <c r="A43" s="188"/>
      <c r="B43" s="194"/>
      <c r="C43" s="756"/>
      <c r="D43" s="757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757"/>
      <c r="U43" s="757"/>
      <c r="V43" s="757"/>
      <c r="W43" s="757"/>
      <c r="X43" s="757"/>
      <c r="Y43" s="757"/>
      <c r="Z43" s="757"/>
      <c r="AA43" s="757"/>
      <c r="AB43" s="757"/>
      <c r="AC43" s="757"/>
      <c r="AD43" s="757"/>
      <c r="AE43" s="757"/>
      <c r="AF43" s="757"/>
      <c r="AG43" s="757"/>
      <c r="AH43" s="757"/>
      <c r="AI43" s="757"/>
      <c r="AJ43" s="757"/>
      <c r="AK43" s="757"/>
      <c r="AL43" s="758"/>
      <c r="AM43" s="164"/>
      <c r="AN43" s="192"/>
    </row>
    <row r="44" spans="1:40" ht="16.899999999999999" customHeight="1" x14ac:dyDescent="0.2">
      <c r="A44" s="188"/>
      <c r="B44" s="194"/>
      <c r="C44" s="756"/>
      <c r="D44" s="757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57"/>
      <c r="T44" s="757"/>
      <c r="U44" s="757"/>
      <c r="V44" s="757"/>
      <c r="W44" s="757"/>
      <c r="X44" s="757"/>
      <c r="Y44" s="757"/>
      <c r="Z44" s="757"/>
      <c r="AA44" s="757"/>
      <c r="AB44" s="757"/>
      <c r="AC44" s="757"/>
      <c r="AD44" s="757"/>
      <c r="AE44" s="757"/>
      <c r="AF44" s="757"/>
      <c r="AG44" s="757"/>
      <c r="AH44" s="757"/>
      <c r="AI44" s="757"/>
      <c r="AJ44" s="757"/>
      <c r="AK44" s="757"/>
      <c r="AL44" s="758"/>
      <c r="AM44" s="164"/>
      <c r="AN44" s="192"/>
    </row>
    <row r="45" spans="1:40" ht="33" customHeight="1" x14ac:dyDescent="0.2">
      <c r="A45" s="188"/>
      <c r="B45" s="194"/>
      <c r="C45" s="759"/>
      <c r="D45" s="760"/>
      <c r="E45" s="760"/>
      <c r="F45" s="760"/>
      <c r="G45" s="760"/>
      <c r="H45" s="760"/>
      <c r="I45" s="760"/>
      <c r="J45" s="760"/>
      <c r="K45" s="760"/>
      <c r="L45" s="760"/>
      <c r="M45" s="760"/>
      <c r="N45" s="760"/>
      <c r="O45" s="760"/>
      <c r="P45" s="760"/>
      <c r="Q45" s="760"/>
      <c r="R45" s="760"/>
      <c r="S45" s="760"/>
      <c r="T45" s="760"/>
      <c r="U45" s="760"/>
      <c r="V45" s="760"/>
      <c r="W45" s="760"/>
      <c r="X45" s="760"/>
      <c r="Y45" s="760"/>
      <c r="Z45" s="760"/>
      <c r="AA45" s="760"/>
      <c r="AB45" s="760"/>
      <c r="AC45" s="760"/>
      <c r="AD45" s="760"/>
      <c r="AE45" s="760"/>
      <c r="AF45" s="760"/>
      <c r="AG45" s="760"/>
      <c r="AH45" s="760"/>
      <c r="AI45" s="760"/>
      <c r="AJ45" s="760"/>
      <c r="AK45" s="760"/>
      <c r="AL45" s="761"/>
      <c r="AM45" s="164"/>
      <c r="AN45" s="192"/>
    </row>
    <row r="46" spans="1:40" ht="8.25" customHeight="1" x14ac:dyDescent="0.2">
      <c r="A46" s="188"/>
      <c r="B46" s="194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164"/>
      <c r="AN46" s="192"/>
    </row>
    <row r="47" spans="1:40" ht="16.899999999999999" customHeight="1" x14ac:dyDescent="0.2">
      <c r="A47" s="188"/>
      <c r="B47" s="194"/>
      <c r="C47" s="762" t="s">
        <v>1444</v>
      </c>
      <c r="D47" s="763"/>
      <c r="E47" s="763"/>
      <c r="F47" s="763"/>
      <c r="G47" s="763"/>
      <c r="H47" s="763"/>
      <c r="I47" s="763"/>
      <c r="J47" s="763"/>
      <c r="K47" s="763"/>
      <c r="L47" s="763"/>
      <c r="M47" s="763"/>
      <c r="N47" s="763"/>
      <c r="O47" s="763"/>
      <c r="P47" s="763"/>
      <c r="Q47" s="763"/>
      <c r="R47" s="763"/>
      <c r="S47" s="763"/>
      <c r="T47" s="763"/>
      <c r="U47" s="763"/>
      <c r="V47" s="763"/>
      <c r="W47" s="763"/>
      <c r="X47" s="763"/>
      <c r="Y47" s="763"/>
      <c r="Z47" s="763"/>
      <c r="AA47" s="763"/>
      <c r="AB47" s="763"/>
      <c r="AC47" s="763"/>
      <c r="AD47" s="763"/>
      <c r="AE47" s="763"/>
      <c r="AF47" s="763"/>
      <c r="AG47" s="763"/>
      <c r="AH47" s="763"/>
      <c r="AI47" s="763"/>
      <c r="AJ47" s="763"/>
      <c r="AK47" s="763"/>
      <c r="AL47" s="764"/>
      <c r="AM47" s="164"/>
      <c r="AN47" s="192"/>
    </row>
    <row r="48" spans="1:40" ht="16.899999999999999" customHeight="1" x14ac:dyDescent="0.2">
      <c r="A48" s="188"/>
      <c r="B48" s="194"/>
      <c r="C48" s="765"/>
      <c r="D48" s="766"/>
      <c r="E48" s="766"/>
      <c r="F48" s="766"/>
      <c r="G48" s="766"/>
      <c r="H48" s="766"/>
      <c r="I48" s="766"/>
      <c r="J48" s="766"/>
      <c r="K48" s="766"/>
      <c r="L48" s="766"/>
      <c r="M48" s="766"/>
      <c r="N48" s="766"/>
      <c r="O48" s="766"/>
      <c r="P48" s="766"/>
      <c r="Q48" s="766"/>
      <c r="R48" s="766"/>
      <c r="S48" s="766"/>
      <c r="T48" s="766"/>
      <c r="U48" s="766"/>
      <c r="V48" s="766"/>
      <c r="W48" s="766"/>
      <c r="X48" s="766"/>
      <c r="Y48" s="766"/>
      <c r="Z48" s="766"/>
      <c r="AA48" s="766"/>
      <c r="AB48" s="766"/>
      <c r="AC48" s="766"/>
      <c r="AD48" s="766"/>
      <c r="AE48" s="766"/>
      <c r="AF48" s="766"/>
      <c r="AG48" s="766"/>
      <c r="AH48" s="766"/>
      <c r="AI48" s="766"/>
      <c r="AJ48" s="766"/>
      <c r="AK48" s="766"/>
      <c r="AL48" s="767"/>
      <c r="AM48" s="164"/>
      <c r="AN48" s="192"/>
    </row>
    <row r="49" spans="1:59" ht="16.899999999999999" customHeight="1" x14ac:dyDescent="0.2">
      <c r="A49" s="188"/>
      <c r="B49" s="194"/>
      <c r="C49" s="768"/>
      <c r="D49" s="769"/>
      <c r="E49" s="769"/>
      <c r="F49" s="769"/>
      <c r="G49" s="769"/>
      <c r="H49" s="769"/>
      <c r="I49" s="769"/>
      <c r="J49" s="769"/>
      <c r="K49" s="769"/>
      <c r="L49" s="769"/>
      <c r="M49" s="769"/>
      <c r="N49" s="769"/>
      <c r="O49" s="769"/>
      <c r="P49" s="769"/>
      <c r="Q49" s="769"/>
      <c r="R49" s="769"/>
      <c r="S49" s="769"/>
      <c r="T49" s="769"/>
      <c r="U49" s="769"/>
      <c r="V49" s="769"/>
      <c r="W49" s="769"/>
      <c r="X49" s="769"/>
      <c r="Y49" s="769"/>
      <c r="Z49" s="769"/>
      <c r="AA49" s="769"/>
      <c r="AB49" s="769"/>
      <c r="AC49" s="769"/>
      <c r="AD49" s="769"/>
      <c r="AE49" s="769"/>
      <c r="AF49" s="769"/>
      <c r="AG49" s="769"/>
      <c r="AH49" s="769"/>
      <c r="AI49" s="769"/>
      <c r="AJ49" s="769"/>
      <c r="AK49" s="769"/>
      <c r="AL49" s="770"/>
      <c r="AM49" s="192"/>
      <c r="AN49" s="192"/>
    </row>
    <row r="50" spans="1:59" ht="16.899999999999999" customHeight="1" x14ac:dyDescent="0.2">
      <c r="A50" s="188"/>
      <c r="B50" s="194"/>
      <c r="C50" s="768"/>
      <c r="D50" s="769"/>
      <c r="E50" s="769"/>
      <c r="F50" s="769"/>
      <c r="G50" s="769"/>
      <c r="H50" s="769"/>
      <c r="I50" s="769"/>
      <c r="J50" s="769"/>
      <c r="K50" s="769"/>
      <c r="L50" s="769"/>
      <c r="M50" s="769"/>
      <c r="N50" s="769"/>
      <c r="O50" s="769"/>
      <c r="P50" s="769"/>
      <c r="Q50" s="769"/>
      <c r="R50" s="769"/>
      <c r="S50" s="769"/>
      <c r="T50" s="769"/>
      <c r="U50" s="769"/>
      <c r="V50" s="769"/>
      <c r="W50" s="769"/>
      <c r="X50" s="769"/>
      <c r="Y50" s="769"/>
      <c r="Z50" s="769"/>
      <c r="AA50" s="769"/>
      <c r="AB50" s="769"/>
      <c r="AC50" s="769"/>
      <c r="AD50" s="769"/>
      <c r="AE50" s="769"/>
      <c r="AF50" s="769"/>
      <c r="AG50" s="769"/>
      <c r="AH50" s="769"/>
      <c r="AI50" s="769"/>
      <c r="AJ50" s="769"/>
      <c r="AK50" s="769"/>
      <c r="AL50" s="770"/>
      <c r="AM50" s="192"/>
      <c r="AN50" s="192"/>
    </row>
    <row r="51" spans="1:59" s="229" customFormat="1" ht="84.75" customHeight="1" x14ac:dyDescent="0.2">
      <c r="A51" s="188"/>
      <c r="B51" s="308"/>
      <c r="C51" s="771"/>
      <c r="D51" s="772"/>
      <c r="E51" s="772"/>
      <c r="F51" s="772"/>
      <c r="G51" s="772"/>
      <c r="H51" s="772"/>
      <c r="I51" s="772"/>
      <c r="J51" s="772"/>
      <c r="K51" s="772"/>
      <c r="L51" s="772"/>
      <c r="M51" s="772"/>
      <c r="N51" s="772"/>
      <c r="O51" s="772"/>
      <c r="P51" s="772"/>
      <c r="Q51" s="772"/>
      <c r="R51" s="772"/>
      <c r="S51" s="772"/>
      <c r="T51" s="772"/>
      <c r="U51" s="772"/>
      <c r="V51" s="772"/>
      <c r="W51" s="772"/>
      <c r="X51" s="772"/>
      <c r="Y51" s="772"/>
      <c r="Z51" s="772"/>
      <c r="AA51" s="772"/>
      <c r="AB51" s="772"/>
      <c r="AC51" s="772"/>
      <c r="AD51" s="772"/>
      <c r="AE51" s="772"/>
      <c r="AF51" s="772"/>
      <c r="AG51" s="772"/>
      <c r="AH51" s="772"/>
      <c r="AI51" s="772"/>
      <c r="AJ51" s="772"/>
      <c r="AK51" s="772"/>
      <c r="AL51" s="773"/>
      <c r="AM51" s="192"/>
      <c r="AN51" s="192"/>
    </row>
    <row r="52" spans="1:59" s="229" customFormat="1" ht="12" customHeight="1" x14ac:dyDescent="0.2">
      <c r="A52" s="188"/>
      <c r="B52" s="308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92"/>
      <c r="AN52" s="192"/>
      <c r="BD52" s="229" t="s">
        <v>75</v>
      </c>
      <c r="BG52" s="229" t="s">
        <v>75</v>
      </c>
    </row>
    <row r="53" spans="1:59" ht="3.75" customHeight="1" x14ac:dyDescent="0.2">
      <c r="A53" s="188"/>
      <c r="B53" s="230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10"/>
      <c r="AN53" s="192"/>
    </row>
    <row r="54" spans="1:59" ht="6.2" customHeight="1" x14ac:dyDescent="0.2">
      <c r="A54" s="232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310"/>
      <c r="AY54" s="153" t="s">
        <v>75</v>
      </c>
    </row>
    <row r="55" spans="1:59" s="196" customFormat="1" ht="15" hidden="1" customHeight="1" x14ac:dyDescent="0.2">
      <c r="A55" s="655" t="s">
        <v>37</v>
      </c>
      <c r="B55" s="655"/>
      <c r="C55" s="655"/>
      <c r="D55" s="655"/>
      <c r="E55" s="655"/>
      <c r="F55" s="655"/>
      <c r="G55" s="655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655"/>
      <c r="AL55" s="655"/>
      <c r="AM55" s="655"/>
      <c r="AN55" s="655"/>
    </row>
    <row r="56" spans="1:59" ht="5.0999999999999996" hidden="1" customHeight="1" x14ac:dyDescent="0.2">
      <c r="A56" s="188"/>
      <c r="B56" s="311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3"/>
      <c r="O56" s="313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1"/>
      <c r="AN56" s="189"/>
    </row>
    <row r="57" spans="1:59" ht="15" hidden="1" customHeight="1" x14ac:dyDescent="0.2">
      <c r="A57" s="188"/>
      <c r="B57" s="286" t="s">
        <v>38</v>
      </c>
      <c r="C57" s="19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8"/>
      <c r="AN57" s="189"/>
    </row>
    <row r="58" spans="1:59" ht="15" hidden="1" customHeight="1" x14ac:dyDescent="0.2">
      <c r="A58" s="188"/>
      <c r="B58" s="188"/>
      <c r="C58" s="314"/>
      <c r="D58" s="287" t="s">
        <v>1358</v>
      </c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189"/>
      <c r="AN58" s="189"/>
    </row>
    <row r="59" spans="1:59" ht="15" hidden="1" customHeight="1" x14ac:dyDescent="0.2">
      <c r="A59" s="188"/>
      <c r="B59" s="188"/>
      <c r="C59" s="195"/>
      <c r="D59" s="287" t="s">
        <v>1507</v>
      </c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189"/>
      <c r="AN59" s="189"/>
    </row>
    <row r="60" spans="1:59" ht="15" hidden="1" customHeight="1" x14ac:dyDescent="0.2">
      <c r="A60" s="188"/>
      <c r="B60" s="188"/>
      <c r="C60" s="315"/>
      <c r="D60" s="287" t="s">
        <v>1508</v>
      </c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189"/>
      <c r="AN60" s="189"/>
    </row>
    <row r="61" spans="1:59" ht="15" hidden="1" customHeight="1" x14ac:dyDescent="0.2">
      <c r="A61" s="188"/>
      <c r="B61" s="188"/>
      <c r="C61" s="315"/>
      <c r="D61" s="287" t="s">
        <v>1359</v>
      </c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189"/>
      <c r="AN61" s="189"/>
    </row>
    <row r="62" spans="1:59" ht="15" hidden="1" customHeight="1" x14ac:dyDescent="0.2">
      <c r="A62" s="188"/>
      <c r="B62" s="188"/>
      <c r="C62" s="315"/>
      <c r="D62" s="287" t="s">
        <v>1360</v>
      </c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189"/>
      <c r="AN62" s="189"/>
    </row>
    <row r="63" spans="1:59" ht="15" hidden="1" customHeight="1" x14ac:dyDescent="0.2">
      <c r="A63" s="188"/>
      <c r="B63" s="188"/>
      <c r="C63" s="315"/>
      <c r="D63" s="287" t="s">
        <v>1361</v>
      </c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189"/>
      <c r="AN63" s="189"/>
    </row>
    <row r="64" spans="1:59" ht="15" hidden="1" customHeight="1" x14ac:dyDescent="0.2">
      <c r="A64" s="188"/>
      <c r="B64" s="188"/>
      <c r="C64" s="315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189"/>
      <c r="AN64" s="189"/>
    </row>
    <row r="65" spans="1:53" ht="15" hidden="1" customHeight="1" x14ac:dyDescent="0.2">
      <c r="A65" s="188"/>
      <c r="B65" s="188"/>
      <c r="C65" s="315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189"/>
      <c r="AN65" s="189"/>
    </row>
    <row r="66" spans="1:53" ht="15" hidden="1" customHeight="1" x14ac:dyDescent="0.2">
      <c r="A66" s="188"/>
      <c r="B66" s="188"/>
      <c r="C66" s="315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189"/>
      <c r="AN66" s="189"/>
    </row>
    <row r="67" spans="1:53" ht="15" hidden="1" customHeight="1" x14ac:dyDescent="0.2">
      <c r="A67" s="188"/>
      <c r="B67" s="188"/>
      <c r="C67" s="315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189"/>
      <c r="AN67" s="189"/>
    </row>
    <row r="68" spans="1:53" ht="15" hidden="1" customHeight="1" x14ac:dyDescent="0.2">
      <c r="A68" s="188"/>
      <c r="B68" s="188"/>
      <c r="C68" s="315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189"/>
      <c r="AN68" s="189"/>
    </row>
    <row r="69" spans="1:53" ht="15" hidden="1" customHeight="1" x14ac:dyDescent="0.2">
      <c r="A69" s="188"/>
      <c r="B69" s="188"/>
      <c r="C69" s="315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189"/>
      <c r="AN69" s="189"/>
    </row>
    <row r="70" spans="1:53" s="193" customFormat="1" ht="9.9499999999999993" hidden="1" customHeight="1" x14ac:dyDescent="0.2">
      <c r="A70" s="178"/>
      <c r="B70" s="188"/>
      <c r="C70" s="178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189"/>
      <c r="AN70" s="192"/>
    </row>
    <row r="71" spans="1:53" s="193" customFormat="1" ht="15" hidden="1" customHeight="1" x14ac:dyDescent="0.2">
      <c r="A71" s="178"/>
      <c r="B71" s="748" t="s">
        <v>39</v>
      </c>
      <c r="C71" s="749"/>
      <c r="D71" s="749"/>
      <c r="E71" s="749"/>
      <c r="F71" s="749"/>
      <c r="G71" s="749"/>
      <c r="H71" s="749"/>
      <c r="I71" s="749"/>
      <c r="J71" s="749"/>
      <c r="K71" s="749"/>
      <c r="L71" s="749"/>
      <c r="M71" s="749"/>
      <c r="N71" s="749"/>
      <c r="O71" s="749"/>
      <c r="P71" s="749"/>
      <c r="Q71" s="749"/>
      <c r="R71" s="749"/>
      <c r="S71" s="749"/>
      <c r="T71" s="749"/>
      <c r="U71" s="749"/>
      <c r="V71" s="749"/>
      <c r="W71" s="749"/>
      <c r="X71" s="749"/>
      <c r="Y71" s="749"/>
      <c r="Z71" s="749"/>
      <c r="AA71" s="749"/>
      <c r="AB71" s="749"/>
      <c r="AC71" s="749"/>
      <c r="AD71" s="749"/>
      <c r="AE71" s="749"/>
      <c r="AF71" s="749"/>
      <c r="AG71" s="749"/>
      <c r="AH71" s="749"/>
      <c r="AI71" s="749"/>
      <c r="AJ71" s="749"/>
      <c r="AK71" s="749"/>
      <c r="AL71" s="749"/>
      <c r="AM71" s="750"/>
      <c r="AN71" s="192"/>
    </row>
    <row r="72" spans="1:53" s="163" customFormat="1" ht="11.1" hidden="1" customHeight="1" x14ac:dyDescent="0.2">
      <c r="A72" s="178"/>
      <c r="B72" s="190"/>
      <c r="C72" s="198" t="s">
        <v>11</v>
      </c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200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6"/>
      <c r="AG72" s="316"/>
      <c r="AH72" s="316"/>
      <c r="AI72" s="316"/>
      <c r="AJ72" s="316"/>
      <c r="AK72" s="316"/>
      <c r="AL72" s="317"/>
      <c r="AM72" s="192"/>
      <c r="AN72" s="192"/>
      <c r="AX72" s="318"/>
      <c r="AY72" s="318"/>
      <c r="AZ72" s="318"/>
      <c r="BA72" s="318"/>
    </row>
    <row r="73" spans="1:53" s="163" customFormat="1" ht="11.1" hidden="1" customHeight="1" x14ac:dyDescent="0.15">
      <c r="A73" s="319"/>
      <c r="B73" s="190"/>
      <c r="C73" s="205" t="s">
        <v>1480</v>
      </c>
      <c r="D73" s="178"/>
      <c r="E73" s="178"/>
      <c r="F73" s="206"/>
      <c r="G73" s="206"/>
      <c r="H73" s="206"/>
      <c r="I73" s="206"/>
      <c r="J73" s="206"/>
      <c r="K73" s="178"/>
      <c r="L73" s="178"/>
      <c r="M73" s="178"/>
      <c r="N73" s="178"/>
      <c r="O73" s="178"/>
      <c r="P73" s="178"/>
      <c r="Q73" s="207"/>
      <c r="R73" s="207"/>
      <c r="S73" s="192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1"/>
      <c r="AM73" s="192"/>
      <c r="AN73" s="192"/>
      <c r="AX73" s="318"/>
      <c r="AY73" s="318"/>
      <c r="AZ73" s="318"/>
      <c r="BA73" s="318"/>
    </row>
    <row r="74" spans="1:53" s="163" customFormat="1" ht="11.1" hidden="1" customHeight="1" x14ac:dyDescent="0.15">
      <c r="A74" s="319"/>
      <c r="B74" s="190"/>
      <c r="C74" s="205" t="s">
        <v>1481</v>
      </c>
      <c r="D74" s="178"/>
      <c r="E74" s="178"/>
      <c r="F74" s="206"/>
      <c r="G74" s="206"/>
      <c r="H74" s="206"/>
      <c r="I74" s="206"/>
      <c r="J74" s="206"/>
      <c r="K74" s="178"/>
      <c r="L74" s="178"/>
      <c r="M74" s="178"/>
      <c r="N74" s="178"/>
      <c r="O74" s="178"/>
      <c r="P74" s="178"/>
      <c r="Q74" s="207"/>
      <c r="R74" s="207"/>
      <c r="S74" s="192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1"/>
      <c r="AM74" s="192"/>
      <c r="AN74" s="192"/>
      <c r="AX74" s="318"/>
      <c r="AY74" s="318"/>
      <c r="AZ74" s="318"/>
      <c r="BA74" s="318"/>
    </row>
    <row r="75" spans="1:53" s="163" customFormat="1" ht="11.1" hidden="1" customHeight="1" x14ac:dyDescent="0.15">
      <c r="A75" s="319"/>
      <c r="B75" s="190"/>
      <c r="C75" s="205" t="s">
        <v>1482</v>
      </c>
      <c r="D75" s="178"/>
      <c r="E75" s="178"/>
      <c r="F75" s="206"/>
      <c r="G75" s="206"/>
      <c r="H75" s="206"/>
      <c r="I75" s="206"/>
      <c r="J75" s="206"/>
      <c r="K75" s="178"/>
      <c r="L75" s="178"/>
      <c r="M75" s="178"/>
      <c r="N75" s="178"/>
      <c r="O75" s="178"/>
      <c r="P75" s="178"/>
      <c r="Q75" s="207"/>
      <c r="R75" s="207"/>
      <c r="S75" s="192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1"/>
      <c r="AM75" s="192"/>
      <c r="AN75" s="192"/>
      <c r="AX75" s="318"/>
      <c r="AY75" s="318"/>
      <c r="AZ75" s="318"/>
      <c r="BA75" s="318"/>
    </row>
    <row r="76" spans="1:53" s="163" customFormat="1" ht="11.1" hidden="1" customHeight="1" x14ac:dyDescent="0.15">
      <c r="A76" s="319"/>
      <c r="B76" s="190"/>
      <c r="C76" s="205" t="s">
        <v>1483</v>
      </c>
      <c r="D76" s="178"/>
      <c r="E76" s="178"/>
      <c r="F76" s="206"/>
      <c r="G76" s="206"/>
      <c r="H76" s="206"/>
      <c r="I76" s="206"/>
      <c r="J76" s="206"/>
      <c r="K76" s="178"/>
      <c r="L76" s="178"/>
      <c r="M76" s="178"/>
      <c r="N76" s="178"/>
      <c r="O76" s="178"/>
      <c r="P76" s="178"/>
      <c r="Q76" s="207"/>
      <c r="R76" s="207"/>
      <c r="S76" s="192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1"/>
      <c r="AM76" s="192"/>
      <c r="AN76" s="192"/>
      <c r="AX76" s="318"/>
      <c r="AY76" s="318"/>
      <c r="AZ76" s="318"/>
      <c r="BA76" s="318"/>
    </row>
    <row r="77" spans="1:53" s="163" customFormat="1" ht="11.1" hidden="1" customHeight="1" x14ac:dyDescent="0.15">
      <c r="A77" s="319"/>
      <c r="B77" s="190"/>
      <c r="C77" s="205" t="s">
        <v>1484</v>
      </c>
      <c r="D77" s="178"/>
      <c r="E77" s="178"/>
      <c r="F77" s="206"/>
      <c r="G77" s="206"/>
      <c r="H77" s="206"/>
      <c r="I77" s="206"/>
      <c r="J77" s="206"/>
      <c r="K77" s="178"/>
      <c r="L77" s="178"/>
      <c r="M77" s="178"/>
      <c r="N77" s="178"/>
      <c r="O77" s="178"/>
      <c r="P77" s="178"/>
      <c r="Q77" s="207"/>
      <c r="R77" s="207"/>
      <c r="S77" s="192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1"/>
      <c r="AM77" s="192"/>
      <c r="AN77" s="192"/>
      <c r="AX77" s="318"/>
      <c r="AY77" s="318"/>
      <c r="AZ77" s="318"/>
      <c r="BA77" s="318"/>
    </row>
    <row r="78" spans="1:53" s="163" customFormat="1" ht="11.1" hidden="1" customHeight="1" x14ac:dyDescent="0.15">
      <c r="A78" s="319"/>
      <c r="B78" s="190"/>
      <c r="C78" s="205" t="s">
        <v>1485</v>
      </c>
      <c r="D78" s="178"/>
      <c r="E78" s="178"/>
      <c r="F78" s="206"/>
      <c r="G78" s="206"/>
      <c r="H78" s="206"/>
      <c r="I78" s="206"/>
      <c r="J78" s="206"/>
      <c r="K78" s="178"/>
      <c r="L78" s="178"/>
      <c r="M78" s="178"/>
      <c r="N78" s="178"/>
      <c r="O78" s="178"/>
      <c r="P78" s="178"/>
      <c r="Q78" s="207"/>
      <c r="R78" s="207"/>
      <c r="S78" s="192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1"/>
      <c r="AM78" s="192"/>
      <c r="AN78" s="192"/>
      <c r="AX78" s="318"/>
      <c r="AY78" s="318"/>
      <c r="AZ78" s="318"/>
      <c r="BA78" s="318"/>
    </row>
    <row r="79" spans="1:53" s="163" customFormat="1" ht="11.1" hidden="1" customHeight="1" x14ac:dyDescent="0.15">
      <c r="A79" s="319"/>
      <c r="B79" s="190"/>
      <c r="C79" s="205" t="s">
        <v>1486</v>
      </c>
      <c r="D79" s="178"/>
      <c r="E79" s="178"/>
      <c r="F79" s="206"/>
      <c r="G79" s="206"/>
      <c r="H79" s="206"/>
      <c r="I79" s="206"/>
      <c r="J79" s="206"/>
      <c r="K79" s="178"/>
      <c r="L79" s="178"/>
      <c r="M79" s="178"/>
      <c r="N79" s="178"/>
      <c r="O79" s="178"/>
      <c r="P79" s="178"/>
      <c r="Q79" s="207"/>
      <c r="R79" s="207"/>
      <c r="S79" s="192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1"/>
      <c r="AM79" s="192"/>
      <c r="AN79" s="192"/>
      <c r="AX79" s="318"/>
      <c r="AY79" s="318"/>
      <c r="AZ79" s="318"/>
      <c r="BA79" s="318"/>
    </row>
    <row r="80" spans="1:53" s="166" customFormat="1" ht="11.1" hidden="1" customHeight="1" x14ac:dyDescent="0.15">
      <c r="A80" s="319"/>
      <c r="B80" s="190"/>
      <c r="C80" s="205" t="s">
        <v>1487</v>
      </c>
      <c r="D80" s="178"/>
      <c r="E80" s="178"/>
      <c r="F80" s="206"/>
      <c r="G80" s="206"/>
      <c r="H80" s="206"/>
      <c r="I80" s="206"/>
      <c r="J80" s="206"/>
      <c r="K80" s="178"/>
      <c r="L80" s="178"/>
      <c r="M80" s="178"/>
      <c r="N80" s="178"/>
      <c r="O80" s="178"/>
      <c r="P80" s="178"/>
      <c r="Q80" s="207"/>
      <c r="R80" s="207"/>
      <c r="S80" s="192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1"/>
      <c r="AM80" s="192"/>
      <c r="AN80" s="192"/>
      <c r="AX80" s="322"/>
      <c r="AY80" s="322"/>
      <c r="AZ80" s="322"/>
      <c r="BA80" s="322"/>
    </row>
    <row r="81" spans="1:53" s="166" customFormat="1" ht="11.1" hidden="1" customHeight="1" x14ac:dyDescent="0.15">
      <c r="A81" s="319"/>
      <c r="B81" s="190"/>
      <c r="C81" s="205" t="s">
        <v>1488</v>
      </c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207"/>
      <c r="R81" s="207"/>
      <c r="S81" s="192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1"/>
      <c r="AM81" s="192"/>
      <c r="AN81" s="192"/>
      <c r="AX81" s="322"/>
      <c r="AY81" s="322"/>
      <c r="AZ81" s="322"/>
      <c r="BA81" s="322"/>
    </row>
    <row r="82" spans="1:53" s="166" customFormat="1" ht="11.1" hidden="1" customHeight="1" x14ac:dyDescent="0.15">
      <c r="A82" s="319"/>
      <c r="B82" s="190"/>
      <c r="C82" s="205" t="s">
        <v>1489</v>
      </c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207"/>
      <c r="R82" s="207"/>
      <c r="S82" s="192"/>
      <c r="T82" s="320"/>
      <c r="U82" s="320"/>
      <c r="V82" s="320"/>
      <c r="W82" s="320"/>
      <c r="X82" s="320"/>
      <c r="Y82" s="320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21"/>
      <c r="AM82" s="192"/>
      <c r="AN82" s="192"/>
      <c r="AX82" s="322"/>
      <c r="AY82" s="322"/>
      <c r="AZ82" s="322"/>
      <c r="BA82" s="322"/>
    </row>
    <row r="83" spans="1:53" s="166" customFormat="1" ht="11.1" hidden="1" customHeight="1" x14ac:dyDescent="0.15">
      <c r="A83" s="319"/>
      <c r="B83" s="190"/>
      <c r="C83" s="205" t="s">
        <v>1490</v>
      </c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207"/>
      <c r="R83" s="207"/>
      <c r="S83" s="192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1"/>
      <c r="AM83" s="192"/>
      <c r="AN83" s="192"/>
      <c r="AX83" s="322"/>
      <c r="AY83" s="322"/>
      <c r="AZ83" s="322"/>
      <c r="BA83" s="322"/>
    </row>
    <row r="84" spans="1:53" s="166" customFormat="1" ht="11.1" hidden="1" customHeight="1" x14ac:dyDescent="0.2">
      <c r="A84" s="319"/>
      <c r="B84" s="190"/>
      <c r="C84" s="190" t="s">
        <v>1491</v>
      </c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207"/>
      <c r="R84" s="207"/>
      <c r="S84" s="192"/>
      <c r="T84" s="320"/>
      <c r="U84" s="320"/>
      <c r="V84" s="320"/>
      <c r="W84" s="320"/>
      <c r="X84" s="320"/>
      <c r="Y84" s="320"/>
      <c r="Z84" s="320"/>
      <c r="AA84" s="320"/>
      <c r="AB84" s="320"/>
      <c r="AC84" s="320"/>
      <c r="AD84" s="320"/>
      <c r="AE84" s="320"/>
      <c r="AF84" s="320"/>
      <c r="AG84" s="320"/>
      <c r="AH84" s="320"/>
      <c r="AI84" s="320"/>
      <c r="AJ84" s="320"/>
      <c r="AK84" s="320"/>
      <c r="AL84" s="321"/>
      <c r="AM84" s="192"/>
      <c r="AN84" s="192"/>
      <c r="AX84" s="322"/>
      <c r="AY84" s="322"/>
      <c r="AZ84" s="322"/>
      <c r="BA84" s="322"/>
    </row>
    <row r="85" spans="1:53" s="166" customFormat="1" ht="11.1" hidden="1" customHeight="1" x14ac:dyDescent="0.2">
      <c r="A85" s="319"/>
      <c r="B85" s="190"/>
      <c r="C85" s="190" t="s">
        <v>1492</v>
      </c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207"/>
      <c r="R85" s="207"/>
      <c r="S85" s="192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320"/>
      <c r="AL85" s="321"/>
      <c r="AM85" s="192"/>
      <c r="AN85" s="192"/>
      <c r="AX85" s="322"/>
      <c r="AY85" s="322"/>
      <c r="AZ85" s="322"/>
      <c r="BA85" s="322"/>
    </row>
    <row r="86" spans="1:53" s="166" customFormat="1" ht="11.1" hidden="1" customHeight="1" x14ac:dyDescent="0.2">
      <c r="A86" s="319"/>
      <c r="B86" s="190"/>
      <c r="C86" s="190" t="s">
        <v>1493</v>
      </c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207"/>
      <c r="R86" s="207"/>
      <c r="S86" s="192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1"/>
      <c r="AM86" s="192"/>
      <c r="AN86" s="192"/>
      <c r="AX86" s="322"/>
      <c r="AY86" s="322"/>
      <c r="AZ86" s="322"/>
      <c r="BA86" s="322"/>
    </row>
    <row r="87" spans="1:53" s="166" customFormat="1" ht="11.1" hidden="1" customHeight="1" x14ac:dyDescent="0.2">
      <c r="A87" s="319"/>
      <c r="B87" s="190"/>
      <c r="C87" s="190" t="s">
        <v>1494</v>
      </c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207"/>
      <c r="R87" s="207"/>
      <c r="S87" s="192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1"/>
      <c r="AM87" s="192"/>
      <c r="AN87" s="192"/>
      <c r="AX87" s="322"/>
      <c r="AY87" s="322"/>
      <c r="AZ87" s="322"/>
      <c r="BA87" s="322"/>
    </row>
    <row r="88" spans="1:53" s="166" customFormat="1" ht="11.1" hidden="1" customHeight="1" x14ac:dyDescent="0.2">
      <c r="A88" s="319"/>
      <c r="B88" s="190"/>
      <c r="C88" s="190" t="s">
        <v>1495</v>
      </c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207"/>
      <c r="R88" s="207"/>
      <c r="S88" s="192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1"/>
      <c r="AM88" s="192"/>
      <c r="AN88" s="192"/>
      <c r="AX88" s="322"/>
      <c r="AY88" s="322"/>
      <c r="AZ88" s="322"/>
      <c r="BA88" s="322"/>
    </row>
    <row r="89" spans="1:53" s="166" customFormat="1" ht="11.1" hidden="1" customHeight="1" x14ac:dyDescent="0.2">
      <c r="A89" s="319"/>
      <c r="B89" s="190"/>
      <c r="C89" s="190" t="s">
        <v>1496</v>
      </c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207"/>
      <c r="R89" s="207"/>
      <c r="S89" s="192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  <c r="AI89" s="320"/>
      <c r="AJ89" s="320"/>
      <c r="AK89" s="320"/>
      <c r="AL89" s="321"/>
      <c r="AM89" s="192"/>
      <c r="AN89" s="192"/>
      <c r="AX89" s="322"/>
      <c r="AY89" s="322"/>
      <c r="AZ89" s="322"/>
      <c r="BA89" s="322"/>
    </row>
    <row r="90" spans="1:53" ht="20.100000000000001" hidden="1" customHeight="1" x14ac:dyDescent="0.2">
      <c r="C90" s="190" t="s">
        <v>1497</v>
      </c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</row>
    <row r="91" spans="1:53" ht="20.100000000000001" hidden="1" customHeight="1" x14ac:dyDescent="0.2">
      <c r="C91" s="190" t="s">
        <v>1498</v>
      </c>
    </row>
    <row r="92" spans="1:53" ht="20.100000000000001" hidden="1" customHeight="1" x14ac:dyDescent="0.2">
      <c r="C92" s="190" t="s">
        <v>1499</v>
      </c>
    </row>
    <row r="93" spans="1:53" ht="20.100000000000001" hidden="1" customHeight="1" x14ac:dyDescent="0.2">
      <c r="C93" s="190" t="s">
        <v>1500</v>
      </c>
    </row>
    <row r="94" spans="1:53" ht="20.100000000000001" hidden="1" customHeight="1" x14ac:dyDescent="0.2">
      <c r="C94" s="190" t="s">
        <v>1501</v>
      </c>
    </row>
    <row r="95" spans="1:53" ht="20.100000000000001" hidden="1" customHeight="1" x14ac:dyDescent="0.2">
      <c r="C95" s="190" t="s">
        <v>1502</v>
      </c>
    </row>
    <row r="96" spans="1:53" ht="20.100000000000001" hidden="1" customHeight="1" x14ac:dyDescent="0.2">
      <c r="C96" s="190" t="s">
        <v>1503</v>
      </c>
    </row>
    <row r="97" spans="3:3" ht="20.100000000000001" hidden="1" customHeight="1" x14ac:dyDescent="0.2">
      <c r="C97" s="190" t="s">
        <v>1504</v>
      </c>
    </row>
    <row r="98" spans="3:3" ht="20.100000000000001" hidden="1" customHeight="1" x14ac:dyDescent="0.2">
      <c r="C98" s="190" t="s">
        <v>1505</v>
      </c>
    </row>
    <row r="99" spans="3:3" ht="20.100000000000001" hidden="1" customHeight="1" x14ac:dyDescent="0.2"/>
  </sheetData>
  <mergeCells count="43">
    <mergeCell ref="B71:AM71"/>
    <mergeCell ref="C41:AL41"/>
    <mergeCell ref="A55:AN55"/>
    <mergeCell ref="C37:N37"/>
    <mergeCell ref="O37:R37"/>
    <mergeCell ref="Z37:AH37"/>
    <mergeCell ref="AI37:AL37"/>
    <mergeCell ref="C39:K39"/>
    <mergeCell ref="L39:AL39"/>
    <mergeCell ref="C42:AL45"/>
    <mergeCell ref="C47:AL47"/>
    <mergeCell ref="C48:AL51"/>
    <mergeCell ref="C32:O32"/>
    <mergeCell ref="P32:AE32"/>
    <mergeCell ref="AF32:AL32"/>
    <mergeCell ref="C34:AL34"/>
    <mergeCell ref="C35:O35"/>
    <mergeCell ref="P35:T35"/>
    <mergeCell ref="Z35:AH35"/>
    <mergeCell ref="AI35:AL35"/>
    <mergeCell ref="C27:O27"/>
    <mergeCell ref="P27:AE27"/>
    <mergeCell ref="AF27:AL27"/>
    <mergeCell ref="C31:O31"/>
    <mergeCell ref="P31:AE31"/>
    <mergeCell ref="AF31:AL31"/>
    <mergeCell ref="AF30:AL30"/>
    <mergeCell ref="P30:AE30"/>
    <mergeCell ref="C30:O30"/>
    <mergeCell ref="A1:AN1"/>
    <mergeCell ref="B3:AM3"/>
    <mergeCell ref="C5:AL5"/>
    <mergeCell ref="C6:H6"/>
    <mergeCell ref="I6:AL6"/>
    <mergeCell ref="C26:O26"/>
    <mergeCell ref="P26:AE26"/>
    <mergeCell ref="AF26:AL26"/>
    <mergeCell ref="C9:H9"/>
    <mergeCell ref="I9:AL9"/>
    <mergeCell ref="C11:AL11"/>
    <mergeCell ref="C12:AL21"/>
    <mergeCell ref="C25:AL25"/>
    <mergeCell ref="C23:P23"/>
  </mergeCells>
  <dataValidations count="2">
    <dataValidation type="list" allowBlank="1" showInputMessage="1" showErrorMessage="1" sqref="AF27:AL32" xr:uid="{00000000-0002-0000-0200-000000000000}">
      <formula1>$C$73:$C$88</formula1>
    </dataValidation>
    <dataValidation type="list" allowBlank="1" showErrorMessage="1" sqref="I9:AL9" xr:uid="{00000000-0002-0000-0200-000001000000}">
      <formula1>$D$58:$D$63</formula1>
    </dataValidation>
  </dataValidations>
  <printOptions horizontalCentered="1"/>
  <pageMargins left="0.25" right="0.25" top="0.75" bottom="0.75" header="0.51180555555555551" footer="0.3"/>
  <pageSetup paperSize="9" scale="89" firstPageNumber="0" orientation="portrait" horizontalDpi="300" verticalDpi="300" r:id="rId1"/>
  <headerFooter alignWithMargins="0">
    <oddFooter>&amp;R&amp;P / &amp;N</oddFooter>
  </headerFooter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16">
    <tabColor indexed="21"/>
    <pageSetUpPr fitToPage="1"/>
  </sheetPr>
  <dimension ref="A1:AZ46"/>
  <sheetViews>
    <sheetView showGridLines="0" topLeftCell="A22" zoomScaleNormal="100" zoomScaleSheetLayoutView="100" workbookViewId="0">
      <selection activeCell="AY54" sqref="AY54"/>
    </sheetView>
  </sheetViews>
  <sheetFormatPr defaultColWidth="2.7109375" defaultRowHeight="20.100000000000001" customHeight="1" x14ac:dyDescent="0.2"/>
  <cols>
    <col min="1" max="2" width="1.7109375" style="153" customWidth="1"/>
    <col min="3" max="13" width="2.7109375" style="153"/>
    <col min="14" max="15" width="2.7109375" style="323"/>
    <col min="16" max="38" width="2.7109375" style="153"/>
    <col min="39" max="40" width="1.7109375" style="153" customWidth="1"/>
    <col min="41" max="16384" width="2.7109375" style="153"/>
  </cols>
  <sheetData>
    <row r="1" spans="1:52" s="138" customFormat="1" ht="20.100000000000001" customHeight="1" x14ac:dyDescent="0.2">
      <c r="A1" s="736" t="s">
        <v>1509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  <c r="AN1" s="736"/>
      <c r="AX1" s="289"/>
      <c r="AY1" s="289"/>
      <c r="AZ1" s="289"/>
    </row>
    <row r="2" spans="1:52" s="293" customFormat="1" ht="7.5" customHeight="1" x14ac:dyDescent="0.2">
      <c r="A2" s="29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2"/>
    </row>
    <row r="3" spans="1:52" s="293" customFormat="1" ht="20.100000000000001" customHeight="1" x14ac:dyDescent="0.2">
      <c r="A3" s="290"/>
      <c r="B3" s="737" t="s">
        <v>40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292"/>
    </row>
    <row r="4" spans="1:52" s="293" customFormat="1" ht="5.0999999999999996" customHeight="1" x14ac:dyDescent="0.2">
      <c r="A4" s="290"/>
      <c r="B4" s="290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324"/>
      <c r="O4" s="324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2"/>
      <c r="AN4" s="292"/>
    </row>
    <row r="5" spans="1:52" ht="15" customHeight="1" x14ac:dyDescent="0.2">
      <c r="A5" s="188"/>
      <c r="B5" s="188"/>
      <c r="C5" s="775" t="s">
        <v>1527</v>
      </c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5"/>
      <c r="X5" s="775"/>
      <c r="Y5" s="775"/>
      <c r="Z5" s="775"/>
      <c r="AA5" s="775"/>
      <c r="AB5" s="775"/>
      <c r="AC5" s="775"/>
      <c r="AD5" s="775"/>
      <c r="AE5" s="775"/>
      <c r="AF5" s="775"/>
      <c r="AG5" s="775"/>
      <c r="AH5" s="775"/>
      <c r="AI5" s="775"/>
      <c r="AJ5" s="775"/>
      <c r="AK5" s="775"/>
      <c r="AL5" s="775"/>
      <c r="AM5" s="189"/>
      <c r="AN5" s="189"/>
    </row>
    <row r="6" spans="1:52" s="303" customFormat="1" ht="16.899999999999999" customHeight="1" x14ac:dyDescent="0.2">
      <c r="A6" s="300"/>
      <c r="B6" s="301"/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4"/>
      <c r="AM6" s="302"/>
      <c r="AN6" s="37"/>
    </row>
    <row r="7" spans="1:52" s="303" customFormat="1" ht="16.899999999999999" customHeight="1" x14ac:dyDescent="0.2">
      <c r="A7" s="300"/>
      <c r="B7" s="301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7"/>
      <c r="AM7" s="302"/>
      <c r="AN7" s="37"/>
    </row>
    <row r="8" spans="1:52" s="303" customFormat="1" ht="16.899999999999999" customHeight="1" x14ac:dyDescent="0.2">
      <c r="A8" s="300"/>
      <c r="B8" s="301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7"/>
      <c r="AM8" s="302"/>
      <c r="AN8" s="37"/>
    </row>
    <row r="9" spans="1:52" s="303" customFormat="1" ht="16.899999999999999" customHeight="1" x14ac:dyDescent="0.2">
      <c r="A9" s="300"/>
      <c r="B9" s="301"/>
      <c r="C9" s="105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7"/>
      <c r="AM9" s="302"/>
      <c r="AN9" s="37"/>
    </row>
    <row r="10" spans="1:52" s="303" customFormat="1" ht="16.899999999999999" customHeight="1" x14ac:dyDescent="0.2">
      <c r="A10" s="300"/>
      <c r="B10" s="301"/>
      <c r="C10" s="105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7"/>
      <c r="AM10" s="302"/>
      <c r="AN10" s="37"/>
    </row>
    <row r="11" spans="1:52" ht="16.899999999999999" customHeight="1" x14ac:dyDescent="0.2">
      <c r="A11" s="188"/>
      <c r="B11" s="325"/>
      <c r="C11" s="105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7"/>
      <c r="AM11" s="326"/>
      <c r="AN11" s="189"/>
    </row>
    <row r="12" spans="1:52" ht="16.899999999999999" customHeight="1" x14ac:dyDescent="0.2">
      <c r="A12" s="188"/>
      <c r="B12" s="325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7"/>
      <c r="AM12" s="326"/>
      <c r="AN12" s="189"/>
    </row>
    <row r="13" spans="1:52" ht="16.899999999999999" customHeight="1" x14ac:dyDescent="0.2">
      <c r="A13" s="188"/>
      <c r="B13" s="325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10"/>
      <c r="AM13" s="326"/>
      <c r="AN13" s="189"/>
    </row>
    <row r="14" spans="1:52" ht="6.2" customHeight="1" x14ac:dyDescent="0.2">
      <c r="A14" s="188"/>
      <c r="B14" s="188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189"/>
      <c r="AN14" s="189"/>
    </row>
    <row r="15" spans="1:52" ht="18" customHeight="1" x14ac:dyDescent="0.2">
      <c r="A15" s="188"/>
      <c r="B15" s="188"/>
      <c r="C15" s="775" t="s">
        <v>1510</v>
      </c>
      <c r="D15" s="775"/>
      <c r="E15" s="775"/>
      <c r="F15" s="775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  <c r="R15" s="775"/>
      <c r="S15" s="775"/>
      <c r="T15" s="775"/>
      <c r="U15" s="775"/>
      <c r="V15" s="775"/>
      <c r="W15" s="775"/>
      <c r="X15" s="775"/>
      <c r="Y15" s="775"/>
      <c r="Z15" s="775"/>
      <c r="AA15" s="775"/>
      <c r="AB15" s="775"/>
      <c r="AC15" s="775"/>
      <c r="AD15" s="775"/>
      <c r="AE15" s="775"/>
      <c r="AF15" s="775"/>
      <c r="AG15" s="775"/>
      <c r="AH15" s="775"/>
      <c r="AI15" s="775"/>
      <c r="AJ15" s="775"/>
      <c r="AK15" s="775"/>
      <c r="AL15" s="775"/>
      <c r="AM15" s="189"/>
      <c r="AN15" s="189"/>
    </row>
    <row r="16" spans="1:52" ht="18" customHeight="1" x14ac:dyDescent="0.2">
      <c r="A16" s="188"/>
      <c r="B16" s="188"/>
      <c r="C16" s="327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9"/>
      <c r="AM16" s="189"/>
      <c r="AN16" s="189"/>
    </row>
    <row r="17" spans="1:40" ht="18" customHeight="1" x14ac:dyDescent="0.2">
      <c r="A17" s="188"/>
      <c r="B17" s="188"/>
      <c r="C17" s="330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2"/>
      <c r="AM17" s="189"/>
      <c r="AN17" s="189"/>
    </row>
    <row r="18" spans="1:40" ht="18" customHeight="1" x14ac:dyDescent="0.2">
      <c r="A18" s="188"/>
      <c r="B18" s="188"/>
      <c r="C18" s="330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2"/>
      <c r="AM18" s="189"/>
      <c r="AN18" s="189"/>
    </row>
    <row r="19" spans="1:40" ht="18" customHeight="1" x14ac:dyDescent="0.2">
      <c r="A19" s="188"/>
      <c r="B19" s="188"/>
      <c r="C19" s="330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2"/>
      <c r="AM19" s="189"/>
      <c r="AN19" s="189"/>
    </row>
    <row r="20" spans="1:40" ht="18" customHeight="1" x14ac:dyDescent="0.2">
      <c r="A20" s="188"/>
      <c r="B20" s="188"/>
      <c r="C20" s="330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2"/>
      <c r="AM20" s="189"/>
      <c r="AN20" s="189"/>
    </row>
    <row r="21" spans="1:40" ht="18" customHeight="1" x14ac:dyDescent="0.2">
      <c r="A21" s="188"/>
      <c r="B21" s="188"/>
      <c r="C21" s="330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2"/>
      <c r="AM21" s="189"/>
      <c r="AN21" s="172"/>
    </row>
    <row r="22" spans="1:40" s="193" customFormat="1" ht="18" customHeight="1" x14ac:dyDescent="0.2">
      <c r="A22" s="190"/>
      <c r="B22" s="190"/>
      <c r="C22" s="330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2"/>
      <c r="AM22" s="192"/>
      <c r="AN22" s="192"/>
    </row>
    <row r="23" spans="1:40" s="193" customFormat="1" ht="18" customHeight="1" x14ac:dyDescent="0.2">
      <c r="A23" s="190"/>
      <c r="B23" s="194"/>
      <c r="C23" s="333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5"/>
      <c r="AM23" s="192"/>
      <c r="AN23" s="192"/>
    </row>
    <row r="24" spans="1:40" s="178" customFormat="1" ht="20.45" customHeight="1" x14ac:dyDescent="0.2">
      <c r="A24" s="188"/>
      <c r="B24" s="190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5"/>
      <c r="AD24" s="229"/>
      <c r="AE24" s="229"/>
      <c r="AF24" s="229"/>
      <c r="AG24" s="229"/>
      <c r="AH24" s="229"/>
      <c r="AI24" s="229"/>
      <c r="AJ24" s="229"/>
      <c r="AK24" s="229"/>
      <c r="AL24" s="229"/>
      <c r="AM24" s="192"/>
      <c r="AN24" s="192"/>
    </row>
    <row r="25" spans="1:40" ht="15" customHeight="1" x14ac:dyDescent="0.2">
      <c r="A25" s="190"/>
      <c r="B25" s="188"/>
      <c r="C25" s="775" t="s">
        <v>1511</v>
      </c>
      <c r="D25" s="775"/>
      <c r="E25" s="775"/>
      <c r="F25" s="775"/>
      <c r="G25" s="775"/>
      <c r="H25" s="775"/>
      <c r="I25" s="775"/>
      <c r="J25" s="775"/>
      <c r="K25" s="775"/>
      <c r="L25" s="775"/>
      <c r="M25" s="775"/>
      <c r="N25" s="775"/>
      <c r="O25" s="775"/>
      <c r="P25" s="775"/>
      <c r="Q25" s="775"/>
      <c r="R25" s="775"/>
      <c r="S25" s="775"/>
      <c r="T25" s="775"/>
      <c r="U25" s="775"/>
      <c r="V25" s="775"/>
      <c r="W25" s="775"/>
      <c r="X25" s="775"/>
      <c r="Y25" s="775"/>
      <c r="Z25" s="775"/>
      <c r="AA25" s="775"/>
      <c r="AB25" s="775"/>
      <c r="AC25" s="775"/>
      <c r="AD25" s="775"/>
      <c r="AE25" s="775"/>
      <c r="AF25" s="775"/>
      <c r="AG25" s="775"/>
      <c r="AH25" s="775"/>
      <c r="AI25" s="775"/>
      <c r="AJ25" s="775"/>
      <c r="AK25" s="775"/>
      <c r="AL25" s="775"/>
      <c r="AM25" s="189"/>
      <c r="AN25" s="189"/>
    </row>
    <row r="26" spans="1:40" s="193" customFormat="1" ht="15.75" customHeight="1" x14ac:dyDescent="0.2">
      <c r="A26" s="190"/>
      <c r="B26" s="190"/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4"/>
      <c r="AM26" s="192"/>
      <c r="AN26" s="192"/>
    </row>
    <row r="27" spans="1:40" s="193" customFormat="1" ht="15.75" customHeight="1" x14ac:dyDescent="0.2">
      <c r="A27" s="190"/>
      <c r="B27" s="190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7"/>
      <c r="AM27" s="192"/>
      <c r="AN27" s="192"/>
    </row>
    <row r="28" spans="1:40" s="193" customFormat="1" ht="15.75" customHeight="1" x14ac:dyDescent="0.2">
      <c r="A28" s="190"/>
      <c r="B28" s="190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7"/>
      <c r="AM28" s="192"/>
      <c r="AN28" s="192"/>
    </row>
    <row r="29" spans="1:40" s="193" customFormat="1" ht="15.75" customHeight="1" x14ac:dyDescent="0.2">
      <c r="A29" s="190"/>
      <c r="B29" s="190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7"/>
      <c r="AM29" s="192"/>
      <c r="AN29" s="192"/>
    </row>
    <row r="30" spans="1:40" s="193" customFormat="1" ht="15.75" customHeight="1" x14ac:dyDescent="0.2">
      <c r="A30" s="190"/>
      <c r="B30" s="190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7"/>
      <c r="AM30" s="192"/>
      <c r="AN30" s="192"/>
    </row>
    <row r="31" spans="1:40" ht="15" customHeight="1" x14ac:dyDescent="0.2">
      <c r="A31" s="300"/>
      <c r="B31" s="188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7"/>
      <c r="AM31" s="189"/>
      <c r="AN31" s="189"/>
    </row>
    <row r="32" spans="1:40" s="303" customFormat="1" ht="16.899999999999999" customHeight="1" x14ac:dyDescent="0.2">
      <c r="A32" s="188"/>
      <c r="B32" s="301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7"/>
      <c r="AM32" s="302"/>
      <c r="AN32" s="37"/>
    </row>
    <row r="33" spans="1:40" ht="16.899999999999999" customHeight="1" x14ac:dyDescent="0.2">
      <c r="A33" s="188"/>
      <c r="B33" s="325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7"/>
      <c r="AM33" s="326"/>
      <c r="AN33" s="189"/>
    </row>
    <row r="34" spans="1:40" ht="16.899999999999999" customHeight="1" x14ac:dyDescent="0.2">
      <c r="A34" s="188"/>
      <c r="B34" s="325"/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10"/>
      <c r="AM34" s="326"/>
      <c r="AN34" s="189"/>
    </row>
    <row r="35" spans="1:40" ht="16.899999999999999" customHeight="1" x14ac:dyDescent="0.2">
      <c r="A35" s="188"/>
      <c r="B35" s="325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326"/>
      <c r="AN35" s="189"/>
    </row>
    <row r="36" spans="1:40" ht="16.899999999999999" customHeight="1" x14ac:dyDescent="0.2">
      <c r="A36" s="188"/>
      <c r="B36" s="325"/>
      <c r="C36" s="774" t="s">
        <v>1512</v>
      </c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  <c r="R36" s="774"/>
      <c r="S36" s="774"/>
      <c r="T36" s="774"/>
      <c r="U36" s="774"/>
      <c r="V36" s="774"/>
      <c r="W36" s="774"/>
      <c r="X36" s="774"/>
      <c r="Y36" s="774"/>
      <c r="Z36" s="774"/>
      <c r="AA36" s="774"/>
      <c r="AB36" s="774"/>
      <c r="AC36" s="774"/>
      <c r="AD36" s="774"/>
      <c r="AE36" s="774"/>
      <c r="AF36" s="774"/>
      <c r="AG36" s="774"/>
      <c r="AH36" s="774"/>
      <c r="AI36" s="774"/>
      <c r="AJ36" s="774"/>
      <c r="AK36" s="774"/>
      <c r="AL36" s="774"/>
      <c r="AM36" s="336"/>
      <c r="AN36" s="189"/>
    </row>
    <row r="37" spans="1:40" ht="16.899999999999999" customHeight="1" x14ac:dyDescent="0.2">
      <c r="A37" s="188"/>
      <c r="B37" s="325"/>
      <c r="C37" s="330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2"/>
      <c r="AM37" s="336"/>
      <c r="AN37" s="189"/>
    </row>
    <row r="38" spans="1:40" ht="16.899999999999999" customHeight="1" x14ac:dyDescent="0.2">
      <c r="A38" s="188"/>
      <c r="B38" s="325"/>
      <c r="C38" s="330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2"/>
      <c r="AM38" s="336"/>
      <c r="AN38" s="189"/>
    </row>
    <row r="39" spans="1:40" ht="16.899999999999999" customHeight="1" x14ac:dyDescent="0.2">
      <c r="A39" s="188"/>
      <c r="B39" s="325"/>
      <c r="C39" s="330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2"/>
      <c r="AM39" s="336"/>
      <c r="AN39" s="189"/>
    </row>
    <row r="40" spans="1:40" ht="16.899999999999999" customHeight="1" x14ac:dyDescent="0.2">
      <c r="A40" s="188"/>
      <c r="B40" s="325"/>
      <c r="C40" s="330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2"/>
      <c r="AM40" s="336"/>
      <c r="AN40" s="189"/>
    </row>
    <row r="41" spans="1:40" ht="16.899999999999999" customHeight="1" x14ac:dyDescent="0.2">
      <c r="A41" s="188"/>
      <c r="B41" s="325"/>
      <c r="C41" s="330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2"/>
      <c r="AM41" s="336"/>
      <c r="AN41" s="189"/>
    </row>
    <row r="42" spans="1:40" ht="16.899999999999999" customHeight="1" x14ac:dyDescent="0.2">
      <c r="A42" s="188"/>
      <c r="B42" s="325"/>
      <c r="C42" s="330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2"/>
      <c r="AM42" s="336"/>
      <c r="AN42" s="189"/>
    </row>
    <row r="43" spans="1:40" ht="16.899999999999999" customHeight="1" x14ac:dyDescent="0.2">
      <c r="A43" s="188"/>
      <c r="B43" s="325"/>
      <c r="C43" s="330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2"/>
      <c r="AM43" s="336"/>
      <c r="AN43" s="189"/>
    </row>
    <row r="44" spans="1:40" ht="16.899999999999999" customHeight="1" x14ac:dyDescent="0.2">
      <c r="A44" s="188"/>
      <c r="B44" s="325"/>
      <c r="C44" s="337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9"/>
      <c r="AM44" s="336"/>
      <c r="AN44" s="189"/>
    </row>
    <row r="45" spans="1:40" ht="6.75" customHeight="1" x14ac:dyDescent="0.2">
      <c r="A45" s="188"/>
      <c r="B45" s="340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2"/>
      <c r="AN45" s="343"/>
    </row>
    <row r="46" spans="1:40" ht="20.100000000000001" customHeight="1" x14ac:dyDescent="0.2">
      <c r="B46" s="344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6"/>
      <c r="O46" s="346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5"/>
      <c r="AL46" s="345"/>
      <c r="AM46" s="345"/>
      <c r="AN46" s="347"/>
    </row>
  </sheetData>
  <mergeCells count="6">
    <mergeCell ref="C36:AL36"/>
    <mergeCell ref="C15:AL15"/>
    <mergeCell ref="C25:AL25"/>
    <mergeCell ref="A1:AN1"/>
    <mergeCell ref="B3:AM3"/>
    <mergeCell ref="C5:AL5"/>
  </mergeCells>
  <printOptions horizontalCentered="1"/>
  <pageMargins left="0.19652777777777777" right="0.19652777777777777" top="0.19652777777777777" bottom="0.51180555555555551" header="0.51180555555555551" footer="0.51180555555555551"/>
  <pageSetup paperSize="9" scale="96" firstPageNumber="0" orientation="portrait" horizontalDpi="300" verticalDpi="300" r:id="rId1"/>
  <headerFooter alignWithMargins="0">
    <oddFooter>&amp;R&amp;P 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1"/>
    <pageSetUpPr fitToPage="1"/>
  </sheetPr>
  <dimension ref="A1:AE64"/>
  <sheetViews>
    <sheetView showGridLines="0" topLeftCell="G1" zoomScaleNormal="100" zoomScaleSheetLayoutView="100" workbookViewId="0">
      <selection activeCell="AZ32" sqref="AZ32"/>
    </sheetView>
  </sheetViews>
  <sheetFormatPr defaultColWidth="3.7109375" defaultRowHeight="20.100000000000001" customHeight="1" x14ac:dyDescent="0.2"/>
  <cols>
    <col min="1" max="2" width="1.7109375" style="132" customWidth="1"/>
    <col min="3" max="4" width="2.7109375" style="132" customWidth="1"/>
    <col min="5" max="5" width="3.5703125" style="132" customWidth="1"/>
    <col min="6" max="6" width="15.140625" style="132" customWidth="1"/>
    <col min="7" max="7" width="7.5703125" style="132" customWidth="1"/>
    <col min="8" max="12" width="2.7109375" style="132" customWidth="1"/>
    <col min="13" max="13" width="10.28515625" style="132" customWidth="1"/>
    <col min="14" max="14" width="4.42578125" style="132" customWidth="1"/>
    <col min="15" max="21" width="2.7109375" style="132" customWidth="1"/>
    <col min="22" max="22" width="15.28515625" style="132" customWidth="1"/>
    <col min="23" max="23" width="16.28515625" style="132" customWidth="1"/>
    <col min="24" max="24" width="12.5703125" style="132" customWidth="1"/>
    <col min="25" max="27" width="16.28515625" style="132" customWidth="1"/>
    <col min="28" max="28" width="19.7109375" style="132" customWidth="1"/>
    <col min="29" max="29" width="15" style="132" customWidth="1"/>
    <col min="30" max="30" width="0.42578125" style="132" customWidth="1"/>
    <col min="31" max="31" width="1.7109375" style="132" customWidth="1"/>
    <col min="32" max="16384" width="3.7109375" style="132"/>
  </cols>
  <sheetData>
    <row r="1" spans="1:31" ht="21.75" customHeight="1" x14ac:dyDescent="0.2">
      <c r="A1" s="348"/>
      <c r="B1" s="776" t="s">
        <v>1405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  <c r="AA1" s="777"/>
      <c r="AB1" s="777"/>
      <c r="AC1" s="777"/>
      <c r="AD1" s="778"/>
      <c r="AE1" s="349"/>
    </row>
    <row r="2" spans="1:31" s="153" customFormat="1" ht="5.0999999999999996" customHeight="1" x14ac:dyDescent="0.2">
      <c r="A2" s="350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2"/>
    </row>
    <row r="3" spans="1:31" s="153" customFormat="1" ht="62.25" customHeight="1" x14ac:dyDescent="0.2">
      <c r="A3" s="350"/>
      <c r="B3" s="787" t="s">
        <v>1407</v>
      </c>
      <c r="C3" s="788"/>
      <c r="D3" s="788"/>
      <c r="E3" s="788"/>
      <c r="F3" s="789"/>
      <c r="G3" s="127" t="s">
        <v>1409</v>
      </c>
      <c r="H3" s="787" t="s">
        <v>1406</v>
      </c>
      <c r="I3" s="788"/>
      <c r="J3" s="788"/>
      <c r="K3" s="788"/>
      <c r="L3" s="788"/>
      <c r="M3" s="789"/>
      <c r="N3" s="787" t="s">
        <v>1424</v>
      </c>
      <c r="O3" s="788"/>
      <c r="P3" s="789"/>
      <c r="Q3" s="787" t="s">
        <v>69</v>
      </c>
      <c r="R3" s="788"/>
      <c r="S3" s="788"/>
      <c r="T3" s="788"/>
      <c r="U3" s="788"/>
      <c r="V3" s="788"/>
      <c r="W3" s="100" t="s">
        <v>1471</v>
      </c>
      <c r="X3" s="127" t="s">
        <v>1418</v>
      </c>
      <c r="Y3" s="127" t="s">
        <v>1417</v>
      </c>
      <c r="Z3" s="127" t="s">
        <v>1419</v>
      </c>
      <c r="AA3" s="127" t="s">
        <v>1421</v>
      </c>
      <c r="AB3" s="127" t="s">
        <v>1420</v>
      </c>
      <c r="AC3" s="787" t="s">
        <v>1408</v>
      </c>
      <c r="AD3" s="789"/>
      <c r="AE3" s="352"/>
    </row>
    <row r="4" spans="1:31" s="153" customFormat="1" ht="6" customHeight="1" x14ac:dyDescent="0.2">
      <c r="A4" s="350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63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352"/>
    </row>
    <row r="5" spans="1:31" s="153" customFormat="1" ht="45.75" customHeight="1" x14ac:dyDescent="0.2">
      <c r="A5" s="350"/>
      <c r="B5" s="644"/>
      <c r="C5" s="645"/>
      <c r="D5" s="645"/>
      <c r="E5" s="645"/>
      <c r="F5" s="645"/>
      <c r="G5" s="353"/>
      <c r="H5" s="785"/>
      <c r="I5" s="786"/>
      <c r="J5" s="786"/>
      <c r="K5" s="786"/>
      <c r="L5" s="786"/>
      <c r="M5" s="786"/>
      <c r="N5" s="644"/>
      <c r="O5" s="645"/>
      <c r="P5" s="645"/>
      <c r="Q5" s="644"/>
      <c r="R5" s="645"/>
      <c r="S5" s="645"/>
      <c r="T5" s="645"/>
      <c r="U5" s="645"/>
      <c r="V5" s="645"/>
      <c r="W5" s="128"/>
      <c r="X5" s="128"/>
      <c r="Y5" s="128"/>
      <c r="Z5" s="128"/>
      <c r="AA5" s="128"/>
      <c r="AB5" s="128"/>
      <c r="AC5" s="644"/>
      <c r="AD5" s="646"/>
      <c r="AE5" s="352"/>
    </row>
    <row r="6" spans="1:31" s="153" customFormat="1" ht="45.75" customHeight="1" x14ac:dyDescent="0.2">
      <c r="A6" s="350"/>
      <c r="B6" s="644"/>
      <c r="C6" s="645"/>
      <c r="D6" s="645"/>
      <c r="E6" s="645"/>
      <c r="F6" s="645"/>
      <c r="G6" s="119"/>
      <c r="H6" s="785"/>
      <c r="I6" s="786"/>
      <c r="J6" s="786"/>
      <c r="K6" s="786"/>
      <c r="L6" s="786"/>
      <c r="M6" s="786"/>
      <c r="N6" s="644"/>
      <c r="O6" s="645"/>
      <c r="P6" s="645"/>
      <c r="Q6" s="644"/>
      <c r="R6" s="645"/>
      <c r="S6" s="645"/>
      <c r="T6" s="645"/>
      <c r="U6" s="645"/>
      <c r="V6" s="645"/>
      <c r="W6" s="128"/>
      <c r="X6" s="128"/>
      <c r="Y6" s="128"/>
      <c r="Z6" s="128"/>
      <c r="AA6" s="128"/>
      <c r="AB6" s="128"/>
      <c r="AC6" s="644"/>
      <c r="AD6" s="646"/>
      <c r="AE6" s="352"/>
    </row>
    <row r="7" spans="1:31" s="238" customFormat="1" ht="45.75" customHeight="1" x14ac:dyDescent="0.2">
      <c r="A7" s="354"/>
      <c r="B7" s="644"/>
      <c r="C7" s="645"/>
      <c r="D7" s="645"/>
      <c r="E7" s="645"/>
      <c r="F7" s="645"/>
      <c r="G7" s="119"/>
      <c r="H7" s="785"/>
      <c r="I7" s="786"/>
      <c r="J7" s="786"/>
      <c r="K7" s="786"/>
      <c r="L7" s="786"/>
      <c r="M7" s="786"/>
      <c r="N7" s="644"/>
      <c r="O7" s="645"/>
      <c r="P7" s="645"/>
      <c r="Q7" s="644"/>
      <c r="R7" s="645"/>
      <c r="S7" s="645"/>
      <c r="T7" s="645"/>
      <c r="U7" s="645"/>
      <c r="V7" s="645"/>
      <c r="W7" s="128"/>
      <c r="X7" s="128"/>
      <c r="Y7" s="128"/>
      <c r="Z7" s="128"/>
      <c r="AA7" s="128"/>
      <c r="AB7" s="128"/>
      <c r="AC7" s="644"/>
      <c r="AD7" s="646"/>
      <c r="AE7" s="352"/>
    </row>
    <row r="8" spans="1:31" s="238" customFormat="1" ht="45.75" customHeight="1" x14ac:dyDescent="0.2">
      <c r="A8" s="354"/>
      <c r="B8" s="644"/>
      <c r="C8" s="645"/>
      <c r="D8" s="645"/>
      <c r="E8" s="645"/>
      <c r="F8" s="645"/>
      <c r="G8" s="119"/>
      <c r="H8" s="785"/>
      <c r="I8" s="786"/>
      <c r="J8" s="786"/>
      <c r="K8" s="786"/>
      <c r="L8" s="786"/>
      <c r="M8" s="786"/>
      <c r="N8" s="644"/>
      <c r="O8" s="645"/>
      <c r="P8" s="645"/>
      <c r="Q8" s="644"/>
      <c r="R8" s="645"/>
      <c r="S8" s="645"/>
      <c r="T8" s="645"/>
      <c r="U8" s="645"/>
      <c r="V8" s="645"/>
      <c r="W8" s="128"/>
      <c r="X8" s="128"/>
      <c r="Y8" s="128"/>
      <c r="Z8" s="128"/>
      <c r="AA8" s="128"/>
      <c r="AB8" s="128"/>
      <c r="AC8" s="644"/>
      <c r="AD8" s="646"/>
      <c r="AE8" s="352"/>
    </row>
    <row r="9" spans="1:31" s="238" customFormat="1" ht="45.75" customHeight="1" x14ac:dyDescent="0.2">
      <c r="A9" s="354"/>
      <c r="B9" s="644"/>
      <c r="C9" s="645"/>
      <c r="D9" s="645"/>
      <c r="E9" s="645"/>
      <c r="F9" s="645"/>
      <c r="G9" s="119"/>
      <c r="H9" s="785"/>
      <c r="I9" s="786"/>
      <c r="J9" s="786"/>
      <c r="K9" s="786"/>
      <c r="L9" s="786"/>
      <c r="M9" s="786"/>
      <c r="N9" s="644"/>
      <c r="O9" s="645"/>
      <c r="P9" s="645"/>
      <c r="Q9" s="644"/>
      <c r="R9" s="645"/>
      <c r="S9" s="645"/>
      <c r="T9" s="645"/>
      <c r="U9" s="645"/>
      <c r="V9" s="645"/>
      <c r="W9" s="128"/>
      <c r="X9" s="128"/>
      <c r="Y9" s="128"/>
      <c r="Z9" s="128"/>
      <c r="AA9" s="128"/>
      <c r="AB9" s="128"/>
      <c r="AC9" s="644"/>
      <c r="AD9" s="646"/>
      <c r="AE9" s="352"/>
    </row>
    <row r="10" spans="1:31" s="238" customFormat="1" ht="45.75" customHeight="1" x14ac:dyDescent="0.2">
      <c r="A10" s="354"/>
      <c r="B10" s="644"/>
      <c r="C10" s="645"/>
      <c r="D10" s="645"/>
      <c r="E10" s="645"/>
      <c r="F10" s="645"/>
      <c r="G10" s="119"/>
      <c r="H10" s="785"/>
      <c r="I10" s="786"/>
      <c r="J10" s="786"/>
      <c r="K10" s="786"/>
      <c r="L10" s="786"/>
      <c r="M10" s="786"/>
      <c r="N10" s="644"/>
      <c r="O10" s="645"/>
      <c r="P10" s="645"/>
      <c r="Q10" s="644"/>
      <c r="R10" s="645"/>
      <c r="S10" s="645"/>
      <c r="T10" s="645"/>
      <c r="U10" s="645"/>
      <c r="V10" s="645"/>
      <c r="W10" s="128"/>
      <c r="X10" s="128"/>
      <c r="Y10" s="128"/>
      <c r="Z10" s="128"/>
      <c r="AA10" s="128"/>
      <c r="AB10" s="128"/>
      <c r="AC10" s="644"/>
      <c r="AD10" s="646"/>
      <c r="AE10" s="352"/>
    </row>
    <row r="11" spans="1:31" s="238" customFormat="1" ht="45.75" customHeight="1" x14ac:dyDescent="0.2">
      <c r="A11" s="354"/>
      <c r="B11" s="644"/>
      <c r="C11" s="645"/>
      <c r="D11" s="645"/>
      <c r="E11" s="645"/>
      <c r="F11" s="645"/>
      <c r="G11" s="119"/>
      <c r="H11" s="785"/>
      <c r="I11" s="786"/>
      <c r="J11" s="786"/>
      <c r="K11" s="786"/>
      <c r="L11" s="786"/>
      <c r="M11" s="786"/>
      <c r="N11" s="644"/>
      <c r="O11" s="645"/>
      <c r="P11" s="645"/>
      <c r="Q11" s="644"/>
      <c r="R11" s="645"/>
      <c r="S11" s="645"/>
      <c r="T11" s="645"/>
      <c r="U11" s="645"/>
      <c r="V11" s="645"/>
      <c r="W11" s="128"/>
      <c r="X11" s="128"/>
      <c r="Y11" s="128"/>
      <c r="Z11" s="128"/>
      <c r="AA11" s="128"/>
      <c r="AB11" s="128"/>
      <c r="AC11" s="644"/>
      <c r="AD11" s="646"/>
      <c r="AE11" s="352"/>
    </row>
    <row r="12" spans="1:31" s="238" customFormat="1" ht="45.75" customHeight="1" x14ac:dyDescent="0.2">
      <c r="A12" s="354"/>
      <c r="B12" s="644"/>
      <c r="C12" s="645"/>
      <c r="D12" s="645"/>
      <c r="E12" s="645"/>
      <c r="F12" s="645"/>
      <c r="G12" s="119"/>
      <c r="H12" s="785"/>
      <c r="I12" s="786"/>
      <c r="J12" s="786"/>
      <c r="K12" s="786"/>
      <c r="L12" s="786"/>
      <c r="M12" s="786"/>
      <c r="N12" s="644"/>
      <c r="O12" s="645"/>
      <c r="P12" s="645"/>
      <c r="Q12" s="644"/>
      <c r="R12" s="645"/>
      <c r="S12" s="645"/>
      <c r="T12" s="645"/>
      <c r="U12" s="645"/>
      <c r="V12" s="645"/>
      <c r="W12" s="128"/>
      <c r="X12" s="128"/>
      <c r="Y12" s="128"/>
      <c r="Z12" s="128"/>
      <c r="AA12" s="128"/>
      <c r="AB12" s="128"/>
      <c r="AC12" s="644"/>
      <c r="AD12" s="646"/>
      <c r="AE12" s="352"/>
    </row>
    <row r="13" spans="1:31" s="238" customFormat="1" ht="45.75" customHeight="1" x14ac:dyDescent="0.2">
      <c r="A13" s="354"/>
      <c r="B13" s="644"/>
      <c r="C13" s="645"/>
      <c r="D13" s="645"/>
      <c r="E13" s="645"/>
      <c r="F13" s="645"/>
      <c r="G13" s="119"/>
      <c r="H13" s="785"/>
      <c r="I13" s="786"/>
      <c r="J13" s="786"/>
      <c r="K13" s="786"/>
      <c r="L13" s="786"/>
      <c r="M13" s="786"/>
      <c r="N13" s="644"/>
      <c r="O13" s="645"/>
      <c r="P13" s="645"/>
      <c r="Q13" s="644"/>
      <c r="R13" s="645"/>
      <c r="S13" s="645"/>
      <c r="T13" s="645"/>
      <c r="U13" s="645"/>
      <c r="V13" s="645"/>
      <c r="W13" s="128"/>
      <c r="X13" s="128"/>
      <c r="Y13" s="128"/>
      <c r="Z13" s="128"/>
      <c r="AA13" s="128"/>
      <c r="AB13" s="128"/>
      <c r="AC13" s="644"/>
      <c r="AD13" s="646"/>
      <c r="AE13" s="352"/>
    </row>
    <row r="14" spans="1:31" s="153" customFormat="1" ht="45.75" customHeight="1" x14ac:dyDescent="0.2">
      <c r="A14" s="350"/>
      <c r="B14" s="644"/>
      <c r="C14" s="645"/>
      <c r="D14" s="645"/>
      <c r="E14" s="645"/>
      <c r="F14" s="645"/>
      <c r="G14" s="119"/>
      <c r="H14" s="785"/>
      <c r="I14" s="786"/>
      <c r="J14" s="786"/>
      <c r="K14" s="786"/>
      <c r="L14" s="786"/>
      <c r="M14" s="786"/>
      <c r="N14" s="644"/>
      <c r="O14" s="645"/>
      <c r="P14" s="645"/>
      <c r="Q14" s="644"/>
      <c r="R14" s="645"/>
      <c r="S14" s="645"/>
      <c r="T14" s="645"/>
      <c r="U14" s="645"/>
      <c r="V14" s="645"/>
      <c r="W14" s="128"/>
      <c r="X14" s="128"/>
      <c r="Y14" s="128"/>
      <c r="Z14" s="128"/>
      <c r="AA14" s="128"/>
      <c r="AB14" s="128"/>
      <c r="AC14" s="644"/>
      <c r="AD14" s="646"/>
      <c r="AE14" s="352"/>
    </row>
    <row r="15" spans="1:31" s="153" customFormat="1" ht="45.75" customHeight="1" x14ac:dyDescent="0.2">
      <c r="A15" s="350"/>
      <c r="B15" s="644"/>
      <c r="C15" s="645"/>
      <c r="D15" s="645"/>
      <c r="E15" s="645"/>
      <c r="F15" s="645"/>
      <c r="G15" s="119"/>
      <c r="H15" s="785"/>
      <c r="I15" s="786"/>
      <c r="J15" s="786"/>
      <c r="K15" s="786"/>
      <c r="L15" s="786"/>
      <c r="M15" s="786"/>
      <c r="N15" s="644"/>
      <c r="O15" s="645"/>
      <c r="P15" s="645"/>
      <c r="Q15" s="644"/>
      <c r="R15" s="645"/>
      <c r="S15" s="645"/>
      <c r="T15" s="645"/>
      <c r="U15" s="645"/>
      <c r="V15" s="645"/>
      <c r="W15" s="128"/>
      <c r="X15" s="128"/>
      <c r="Y15" s="128"/>
      <c r="Z15" s="128"/>
      <c r="AA15" s="128"/>
      <c r="AB15" s="128"/>
      <c r="AC15" s="644"/>
      <c r="AD15" s="646"/>
      <c r="AE15" s="352"/>
    </row>
    <row r="16" spans="1:31" s="238" customFormat="1" ht="45.75" customHeight="1" x14ac:dyDescent="0.2">
      <c r="A16" s="354"/>
      <c r="B16" s="644"/>
      <c r="C16" s="645"/>
      <c r="D16" s="645"/>
      <c r="E16" s="645"/>
      <c r="F16" s="645"/>
      <c r="G16" s="119"/>
      <c r="H16" s="785"/>
      <c r="I16" s="786"/>
      <c r="J16" s="786"/>
      <c r="K16" s="786"/>
      <c r="L16" s="786"/>
      <c r="M16" s="786"/>
      <c r="N16" s="644"/>
      <c r="O16" s="645"/>
      <c r="P16" s="645"/>
      <c r="Q16" s="644"/>
      <c r="R16" s="645"/>
      <c r="S16" s="645"/>
      <c r="T16" s="645"/>
      <c r="U16" s="645"/>
      <c r="V16" s="645"/>
      <c r="W16" s="128"/>
      <c r="X16" s="128"/>
      <c r="Y16" s="128"/>
      <c r="Z16" s="128"/>
      <c r="AA16" s="128"/>
      <c r="AB16" s="128"/>
      <c r="AC16" s="644"/>
      <c r="AD16" s="646"/>
      <c r="AE16" s="352"/>
    </row>
    <row r="17" spans="1:31" s="238" customFormat="1" ht="45.75" customHeight="1" x14ac:dyDescent="0.2">
      <c r="A17" s="354"/>
      <c r="B17" s="644"/>
      <c r="C17" s="645"/>
      <c r="D17" s="645"/>
      <c r="E17" s="645"/>
      <c r="F17" s="645"/>
      <c r="G17" s="119"/>
      <c r="H17" s="785"/>
      <c r="I17" s="786"/>
      <c r="J17" s="786"/>
      <c r="K17" s="786"/>
      <c r="L17" s="786"/>
      <c r="M17" s="786"/>
      <c r="N17" s="644"/>
      <c r="O17" s="645"/>
      <c r="P17" s="645"/>
      <c r="Q17" s="644"/>
      <c r="R17" s="645"/>
      <c r="S17" s="645"/>
      <c r="T17" s="645"/>
      <c r="U17" s="645"/>
      <c r="V17" s="645"/>
      <c r="W17" s="128"/>
      <c r="X17" s="128"/>
      <c r="Y17" s="128"/>
      <c r="Z17" s="128"/>
      <c r="AA17" s="128"/>
      <c r="AB17" s="128"/>
      <c r="AC17" s="644"/>
      <c r="AD17" s="646"/>
      <c r="AE17" s="352"/>
    </row>
    <row r="18" spans="1:31" s="238" customFormat="1" ht="45.75" customHeight="1" x14ac:dyDescent="0.2">
      <c r="A18" s="354"/>
      <c r="B18" s="644"/>
      <c r="C18" s="645"/>
      <c r="D18" s="645"/>
      <c r="E18" s="645"/>
      <c r="F18" s="645"/>
      <c r="G18" s="119"/>
      <c r="H18" s="785"/>
      <c r="I18" s="786"/>
      <c r="J18" s="786"/>
      <c r="K18" s="786"/>
      <c r="L18" s="786"/>
      <c r="M18" s="786"/>
      <c r="N18" s="644"/>
      <c r="O18" s="645"/>
      <c r="P18" s="645"/>
      <c r="Q18" s="644"/>
      <c r="R18" s="645"/>
      <c r="S18" s="645"/>
      <c r="T18" s="645"/>
      <c r="U18" s="645"/>
      <c r="V18" s="645"/>
      <c r="W18" s="128"/>
      <c r="X18" s="128"/>
      <c r="Y18" s="128"/>
      <c r="Z18" s="128"/>
      <c r="AA18" s="128"/>
      <c r="AB18" s="128"/>
      <c r="AC18" s="644"/>
      <c r="AD18" s="646"/>
      <c r="AE18" s="352"/>
    </row>
    <row r="19" spans="1:31" s="238" customFormat="1" ht="45.75" customHeight="1" x14ac:dyDescent="0.2">
      <c r="A19" s="354"/>
      <c r="B19" s="644"/>
      <c r="C19" s="645"/>
      <c r="D19" s="645"/>
      <c r="E19" s="645"/>
      <c r="F19" s="645"/>
      <c r="G19" s="119"/>
      <c r="H19" s="785"/>
      <c r="I19" s="786"/>
      <c r="J19" s="786"/>
      <c r="K19" s="786"/>
      <c r="L19" s="786"/>
      <c r="M19" s="786"/>
      <c r="N19" s="644"/>
      <c r="O19" s="645"/>
      <c r="P19" s="645"/>
      <c r="Q19" s="644"/>
      <c r="R19" s="645"/>
      <c r="S19" s="645"/>
      <c r="T19" s="645"/>
      <c r="U19" s="645"/>
      <c r="V19" s="645"/>
      <c r="W19" s="128"/>
      <c r="X19" s="128"/>
      <c r="Y19" s="128"/>
      <c r="Z19" s="128"/>
      <c r="AA19" s="128"/>
      <c r="AB19" s="128"/>
      <c r="AC19" s="644"/>
      <c r="AD19" s="646"/>
      <c r="AE19" s="352"/>
    </row>
    <row r="20" spans="1:31" s="238" customFormat="1" ht="45.75" customHeight="1" x14ac:dyDescent="0.2">
      <c r="A20" s="354"/>
      <c r="B20" s="644"/>
      <c r="C20" s="645"/>
      <c r="D20" s="645"/>
      <c r="E20" s="645"/>
      <c r="F20" s="645"/>
      <c r="G20" s="119"/>
      <c r="H20" s="785"/>
      <c r="I20" s="786"/>
      <c r="J20" s="786"/>
      <c r="K20" s="786"/>
      <c r="L20" s="786"/>
      <c r="M20" s="786"/>
      <c r="N20" s="644"/>
      <c r="O20" s="645"/>
      <c r="P20" s="645"/>
      <c r="Q20" s="644"/>
      <c r="R20" s="645"/>
      <c r="S20" s="645"/>
      <c r="T20" s="645"/>
      <c r="U20" s="645"/>
      <c r="V20" s="645"/>
      <c r="W20" s="128"/>
      <c r="X20" s="128"/>
      <c r="Y20" s="128"/>
      <c r="Z20" s="128"/>
      <c r="AA20" s="128"/>
      <c r="AB20" s="128"/>
      <c r="AC20" s="644"/>
      <c r="AD20" s="646"/>
      <c r="AE20" s="352"/>
    </row>
    <row r="21" spans="1:31" s="238" customFormat="1" ht="45.75" customHeight="1" x14ac:dyDescent="0.2">
      <c r="A21" s="354"/>
      <c r="B21" s="644"/>
      <c r="C21" s="645"/>
      <c r="D21" s="645"/>
      <c r="E21" s="645"/>
      <c r="F21" s="645"/>
      <c r="G21" s="119"/>
      <c r="H21" s="785"/>
      <c r="I21" s="786"/>
      <c r="J21" s="786"/>
      <c r="K21" s="786"/>
      <c r="L21" s="786"/>
      <c r="M21" s="786"/>
      <c r="N21" s="644"/>
      <c r="O21" s="645"/>
      <c r="P21" s="645"/>
      <c r="Q21" s="644"/>
      <c r="R21" s="645"/>
      <c r="S21" s="645"/>
      <c r="T21" s="645"/>
      <c r="U21" s="645"/>
      <c r="V21" s="645"/>
      <c r="W21" s="128"/>
      <c r="X21" s="128"/>
      <c r="Y21" s="128"/>
      <c r="Z21" s="128"/>
      <c r="AA21" s="128"/>
      <c r="AB21" s="128"/>
      <c r="AC21" s="644"/>
      <c r="AD21" s="646"/>
      <c r="AE21" s="352"/>
    </row>
    <row r="22" spans="1:31" s="238" customFormat="1" ht="45.75" customHeight="1" x14ac:dyDescent="0.2">
      <c r="A22" s="354"/>
      <c r="B22" s="644"/>
      <c r="C22" s="645"/>
      <c r="D22" s="645"/>
      <c r="E22" s="645"/>
      <c r="F22" s="645"/>
      <c r="G22" s="119"/>
      <c r="H22" s="785"/>
      <c r="I22" s="786"/>
      <c r="J22" s="786"/>
      <c r="K22" s="786"/>
      <c r="L22" s="786"/>
      <c r="M22" s="786"/>
      <c r="N22" s="644"/>
      <c r="O22" s="645"/>
      <c r="P22" s="645"/>
      <c r="Q22" s="644"/>
      <c r="R22" s="645"/>
      <c r="S22" s="645"/>
      <c r="T22" s="645"/>
      <c r="U22" s="645"/>
      <c r="V22" s="645"/>
      <c r="W22" s="128"/>
      <c r="X22" s="128"/>
      <c r="Y22" s="128"/>
      <c r="Z22" s="128"/>
      <c r="AA22" s="128"/>
      <c r="AB22" s="128"/>
      <c r="AC22" s="644"/>
      <c r="AD22" s="646"/>
      <c r="AE22" s="352"/>
    </row>
    <row r="23" spans="1:31" s="238" customFormat="1" ht="45.75" customHeight="1" x14ac:dyDescent="0.2">
      <c r="A23" s="354"/>
      <c r="B23" s="644"/>
      <c r="C23" s="645"/>
      <c r="D23" s="645"/>
      <c r="E23" s="645"/>
      <c r="F23" s="645"/>
      <c r="G23" s="119"/>
      <c r="H23" s="785"/>
      <c r="I23" s="786"/>
      <c r="J23" s="786"/>
      <c r="K23" s="786"/>
      <c r="L23" s="786"/>
      <c r="M23" s="786"/>
      <c r="N23" s="644"/>
      <c r="O23" s="645"/>
      <c r="P23" s="645"/>
      <c r="Q23" s="644"/>
      <c r="R23" s="645"/>
      <c r="S23" s="645"/>
      <c r="T23" s="645"/>
      <c r="U23" s="645"/>
      <c r="V23" s="645"/>
      <c r="W23" s="128"/>
      <c r="X23" s="128"/>
      <c r="Y23" s="128"/>
      <c r="Z23" s="128"/>
      <c r="AA23" s="128"/>
      <c r="AB23" s="128"/>
      <c r="AC23" s="644"/>
      <c r="AD23" s="646"/>
      <c r="AE23" s="352"/>
    </row>
    <row r="24" spans="1:31" s="238" customFormat="1" ht="45.75" customHeight="1" x14ac:dyDescent="0.2">
      <c r="A24" s="354"/>
      <c r="B24" s="644"/>
      <c r="C24" s="645"/>
      <c r="D24" s="645"/>
      <c r="E24" s="645"/>
      <c r="F24" s="645"/>
      <c r="G24" s="119"/>
      <c r="H24" s="785"/>
      <c r="I24" s="786"/>
      <c r="J24" s="786"/>
      <c r="K24" s="786"/>
      <c r="L24" s="786"/>
      <c r="M24" s="786"/>
      <c r="N24" s="644"/>
      <c r="O24" s="645"/>
      <c r="P24" s="645"/>
      <c r="Q24" s="644"/>
      <c r="R24" s="645"/>
      <c r="S24" s="645"/>
      <c r="T24" s="645"/>
      <c r="U24" s="645"/>
      <c r="V24" s="645"/>
      <c r="W24" s="128"/>
      <c r="X24" s="128"/>
      <c r="Y24" s="128"/>
      <c r="Z24" s="128"/>
      <c r="AA24" s="128"/>
      <c r="AB24" s="128"/>
      <c r="AC24" s="644"/>
      <c r="AD24" s="646"/>
      <c r="AE24" s="352"/>
    </row>
    <row r="25" spans="1:31" s="238" customFormat="1" ht="45.75" customHeight="1" x14ac:dyDescent="0.2">
      <c r="A25" s="354"/>
      <c r="B25" s="644"/>
      <c r="C25" s="645"/>
      <c r="D25" s="645"/>
      <c r="E25" s="645"/>
      <c r="F25" s="645"/>
      <c r="G25" s="119"/>
      <c r="H25" s="785"/>
      <c r="I25" s="786"/>
      <c r="J25" s="786"/>
      <c r="K25" s="786"/>
      <c r="L25" s="786"/>
      <c r="M25" s="786"/>
      <c r="N25" s="644"/>
      <c r="O25" s="645"/>
      <c r="P25" s="645"/>
      <c r="Q25" s="644"/>
      <c r="R25" s="645"/>
      <c r="S25" s="645"/>
      <c r="T25" s="645"/>
      <c r="U25" s="645"/>
      <c r="V25" s="645"/>
      <c r="W25" s="128"/>
      <c r="X25" s="128"/>
      <c r="Y25" s="128"/>
      <c r="Z25" s="128"/>
      <c r="AA25" s="128"/>
      <c r="AB25" s="128"/>
      <c r="AC25" s="644"/>
      <c r="AD25" s="646"/>
      <c r="AE25" s="352"/>
    </row>
    <row r="26" spans="1:31" s="238" customFormat="1" ht="45.75" customHeight="1" x14ac:dyDescent="0.2">
      <c r="A26" s="354"/>
      <c r="B26" s="644"/>
      <c r="C26" s="645"/>
      <c r="D26" s="645"/>
      <c r="E26" s="645"/>
      <c r="F26" s="645"/>
      <c r="G26" s="119"/>
      <c r="H26" s="785"/>
      <c r="I26" s="786"/>
      <c r="J26" s="786"/>
      <c r="K26" s="786"/>
      <c r="L26" s="786"/>
      <c r="M26" s="786"/>
      <c r="N26" s="644"/>
      <c r="O26" s="645"/>
      <c r="P26" s="645"/>
      <c r="Q26" s="644"/>
      <c r="R26" s="645"/>
      <c r="S26" s="645"/>
      <c r="T26" s="645"/>
      <c r="U26" s="645"/>
      <c r="V26" s="645"/>
      <c r="W26" s="128"/>
      <c r="X26" s="128"/>
      <c r="Y26" s="128"/>
      <c r="Z26" s="128"/>
      <c r="AA26" s="128"/>
      <c r="AB26" s="128"/>
      <c r="AC26" s="644"/>
      <c r="AD26" s="646"/>
      <c r="AE26" s="352"/>
    </row>
    <row r="27" spans="1:31" s="238" customFormat="1" ht="45.75" customHeight="1" x14ac:dyDescent="0.2">
      <c r="A27" s="354"/>
      <c r="B27" s="644"/>
      <c r="C27" s="645"/>
      <c r="D27" s="645"/>
      <c r="E27" s="645"/>
      <c r="F27" s="645"/>
      <c r="G27" s="119"/>
      <c r="H27" s="785"/>
      <c r="I27" s="786"/>
      <c r="J27" s="786"/>
      <c r="K27" s="786"/>
      <c r="L27" s="786"/>
      <c r="M27" s="786"/>
      <c r="N27" s="644"/>
      <c r="O27" s="645"/>
      <c r="P27" s="645"/>
      <c r="Q27" s="644"/>
      <c r="R27" s="645"/>
      <c r="S27" s="645"/>
      <c r="T27" s="645"/>
      <c r="U27" s="645"/>
      <c r="V27" s="645"/>
      <c r="W27" s="128"/>
      <c r="X27" s="128"/>
      <c r="Y27" s="128"/>
      <c r="Z27" s="128"/>
      <c r="AA27" s="128"/>
      <c r="AB27" s="128"/>
      <c r="AC27" s="644"/>
      <c r="AD27" s="646"/>
      <c r="AE27" s="352"/>
    </row>
    <row r="28" spans="1:31" s="238" customFormat="1" ht="45.75" customHeight="1" x14ac:dyDescent="0.2">
      <c r="A28" s="354"/>
      <c r="B28" s="644"/>
      <c r="C28" s="645"/>
      <c r="D28" s="645"/>
      <c r="E28" s="645"/>
      <c r="F28" s="645"/>
      <c r="G28" s="119"/>
      <c r="H28" s="785"/>
      <c r="I28" s="786"/>
      <c r="J28" s="786"/>
      <c r="K28" s="786"/>
      <c r="L28" s="786"/>
      <c r="M28" s="786"/>
      <c r="N28" s="644"/>
      <c r="O28" s="645"/>
      <c r="P28" s="645"/>
      <c r="Q28" s="644"/>
      <c r="R28" s="645"/>
      <c r="S28" s="645"/>
      <c r="T28" s="645"/>
      <c r="U28" s="645"/>
      <c r="V28" s="645"/>
      <c r="W28" s="128"/>
      <c r="X28" s="128"/>
      <c r="Y28" s="128"/>
      <c r="Z28" s="128"/>
      <c r="AA28" s="128"/>
      <c r="AB28" s="128"/>
      <c r="AC28" s="644"/>
      <c r="AD28" s="646"/>
      <c r="AE28" s="352"/>
    </row>
    <row r="29" spans="1:31" s="238" customFormat="1" ht="45.75" customHeight="1" x14ac:dyDescent="0.2">
      <c r="A29" s="354"/>
      <c r="B29" s="644"/>
      <c r="C29" s="645"/>
      <c r="D29" s="645"/>
      <c r="E29" s="645"/>
      <c r="F29" s="645"/>
      <c r="G29" s="119"/>
      <c r="H29" s="785"/>
      <c r="I29" s="786"/>
      <c r="J29" s="786"/>
      <c r="K29" s="786"/>
      <c r="L29" s="786"/>
      <c r="M29" s="786"/>
      <c r="N29" s="644"/>
      <c r="O29" s="645"/>
      <c r="P29" s="645"/>
      <c r="Q29" s="644"/>
      <c r="R29" s="645"/>
      <c r="S29" s="645"/>
      <c r="T29" s="645"/>
      <c r="U29" s="645"/>
      <c r="V29" s="645"/>
      <c r="W29" s="128"/>
      <c r="X29" s="128"/>
      <c r="Y29" s="128"/>
      <c r="Z29" s="128"/>
      <c r="AA29" s="128"/>
      <c r="AB29" s="128"/>
      <c r="AC29" s="644"/>
      <c r="AD29" s="646"/>
      <c r="AE29" s="352"/>
    </row>
    <row r="30" spans="1:31" s="238" customFormat="1" ht="12" customHeight="1" x14ac:dyDescent="0.2">
      <c r="A30" s="355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7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8"/>
      <c r="AE30" s="359"/>
    </row>
    <row r="31" spans="1:31" s="238" customFormat="1" ht="12" customHeight="1" x14ac:dyDescent="0.2">
      <c r="A31" s="237"/>
      <c r="B31" s="360" t="s">
        <v>1410</v>
      </c>
      <c r="C31" s="98"/>
      <c r="D31" s="98"/>
      <c r="E31" s="98"/>
      <c r="F31" s="99"/>
      <c r="G31" s="782" t="s">
        <v>69</v>
      </c>
      <c r="H31" s="783"/>
      <c r="I31" s="783"/>
      <c r="J31" s="783"/>
      <c r="K31" s="783"/>
      <c r="L31" s="783"/>
      <c r="M31" s="783"/>
      <c r="N31" s="783"/>
      <c r="O31" s="783"/>
      <c r="P31" s="783"/>
      <c r="Q31" s="783"/>
      <c r="R31" s="783"/>
      <c r="S31" s="783"/>
      <c r="T31" s="783"/>
      <c r="U31" s="783"/>
      <c r="V31" s="783"/>
      <c r="W31" s="783"/>
      <c r="X31" s="783"/>
      <c r="Y31" s="783"/>
      <c r="Z31" s="783"/>
      <c r="AA31" s="783"/>
      <c r="AB31" s="783"/>
      <c r="AC31" s="783"/>
      <c r="AD31" s="783"/>
      <c r="AE31" s="784"/>
    </row>
    <row r="32" spans="1:31" s="238" customFormat="1" ht="24.75" customHeight="1" x14ac:dyDescent="0.2">
      <c r="A32" s="237"/>
      <c r="B32" s="361" t="s">
        <v>1411</v>
      </c>
      <c r="C32" s="93"/>
      <c r="D32" s="93"/>
      <c r="E32" s="93"/>
      <c r="F32" s="94"/>
      <c r="G32" s="790" t="s">
        <v>1415</v>
      </c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2"/>
    </row>
    <row r="33" spans="1:31" s="238" customFormat="1" ht="40.5" customHeight="1" x14ac:dyDescent="0.2">
      <c r="A33" s="237"/>
      <c r="B33" s="354" t="s">
        <v>1412</v>
      </c>
      <c r="C33" s="26"/>
      <c r="D33" s="26"/>
      <c r="E33" s="26"/>
      <c r="F33" s="95"/>
      <c r="G33" s="790" t="s">
        <v>1416</v>
      </c>
      <c r="H33" s="780"/>
      <c r="I33" s="780"/>
      <c r="J33" s="780"/>
      <c r="K33" s="780"/>
      <c r="L33" s="780"/>
      <c r="M33" s="780"/>
      <c r="N33" s="780"/>
      <c r="O33" s="780"/>
      <c r="P33" s="780"/>
      <c r="Q33" s="780"/>
      <c r="R33" s="780"/>
      <c r="S33" s="780"/>
      <c r="T33" s="780"/>
      <c r="U33" s="780"/>
      <c r="V33" s="780"/>
      <c r="W33" s="780"/>
      <c r="X33" s="780"/>
      <c r="Y33" s="780"/>
      <c r="Z33" s="780"/>
      <c r="AA33" s="780"/>
      <c r="AB33" s="780"/>
      <c r="AC33" s="780"/>
      <c r="AD33" s="780"/>
      <c r="AE33" s="781"/>
    </row>
    <row r="34" spans="1:31" s="238" customFormat="1" ht="12" customHeight="1" x14ac:dyDescent="0.2">
      <c r="A34" s="237"/>
      <c r="B34" s="354" t="s">
        <v>1413</v>
      </c>
      <c r="C34" s="26"/>
      <c r="D34" s="26"/>
      <c r="E34" s="26"/>
      <c r="F34" s="95"/>
      <c r="G34" s="779" t="s">
        <v>1422</v>
      </c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0"/>
      <c r="Y34" s="780"/>
      <c r="Z34" s="780"/>
      <c r="AA34" s="780"/>
      <c r="AB34" s="780"/>
      <c r="AC34" s="780"/>
      <c r="AD34" s="780"/>
      <c r="AE34" s="781"/>
    </row>
    <row r="35" spans="1:31" ht="12" customHeight="1" x14ac:dyDescent="0.2">
      <c r="A35" s="140"/>
      <c r="B35" s="362" t="s">
        <v>1414</v>
      </c>
      <c r="C35" s="96"/>
      <c r="D35" s="96"/>
      <c r="E35" s="96"/>
      <c r="F35" s="97"/>
      <c r="G35" s="779" t="s">
        <v>1423</v>
      </c>
      <c r="H35" s="780"/>
      <c r="I35" s="780"/>
      <c r="J35" s="780"/>
      <c r="K35" s="780"/>
      <c r="L35" s="780"/>
      <c r="M35" s="780"/>
      <c r="N35" s="780"/>
      <c r="O35" s="780"/>
      <c r="P35" s="780"/>
      <c r="Q35" s="780"/>
      <c r="R35" s="780"/>
      <c r="S35" s="780"/>
      <c r="T35" s="780"/>
      <c r="U35" s="780"/>
      <c r="V35" s="780"/>
      <c r="W35" s="780"/>
      <c r="X35" s="780"/>
      <c r="Y35" s="780"/>
      <c r="Z35" s="780"/>
      <c r="AA35" s="780"/>
      <c r="AB35" s="780"/>
      <c r="AC35" s="780"/>
      <c r="AD35" s="780"/>
      <c r="AE35" s="781"/>
    </row>
    <row r="36" spans="1:31" ht="12" customHeight="1" x14ac:dyDescent="0.2">
      <c r="A36" s="140"/>
      <c r="B36" s="14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1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24"/>
      <c r="AE36" s="24"/>
    </row>
    <row r="37" spans="1:31" ht="12" customHeight="1" x14ac:dyDescent="0.2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63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95"/>
      <c r="AE37" s="195"/>
    </row>
    <row r="38" spans="1:31" ht="12" customHeight="1" x14ac:dyDescent="0.2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63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95"/>
      <c r="AE38" s="195"/>
    </row>
    <row r="39" spans="1:31" ht="12" customHeight="1" x14ac:dyDescent="0.2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63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95"/>
      <c r="AE39" s="195"/>
    </row>
    <row r="40" spans="1:31" ht="12" customHeight="1" x14ac:dyDescent="0.2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63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95"/>
      <c r="AE40" s="195"/>
    </row>
    <row r="41" spans="1:31" ht="12" customHeight="1" x14ac:dyDescent="0.2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63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95"/>
      <c r="AE41" s="195"/>
    </row>
    <row r="42" spans="1:31" ht="20.100000000000001" customHeight="1" x14ac:dyDescent="0.2">
      <c r="A42" s="140"/>
      <c r="B42" s="140"/>
      <c r="AD42" s="195"/>
      <c r="AE42" s="195"/>
    </row>
    <row r="43" spans="1:31" ht="20.100000000000001" customHeight="1" x14ac:dyDescent="0.2">
      <c r="A43" s="140"/>
      <c r="B43" s="140"/>
      <c r="AD43" s="195"/>
      <c r="AE43" s="195"/>
    </row>
    <row r="44" spans="1:31" ht="20.100000000000001" customHeight="1" x14ac:dyDescent="0.2">
      <c r="A44" s="140"/>
      <c r="B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95"/>
      <c r="AE44" s="195"/>
    </row>
    <row r="45" spans="1:31" ht="20.100000000000001" customHeight="1" x14ac:dyDescent="0.2">
      <c r="A45" s="140"/>
      <c r="B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95"/>
      <c r="AE45" s="195"/>
    </row>
    <row r="46" spans="1:31" ht="20.100000000000001" customHeight="1" x14ac:dyDescent="0.2">
      <c r="A46" s="140"/>
      <c r="B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95"/>
      <c r="AE46" s="195"/>
    </row>
    <row r="47" spans="1:31" ht="20.100000000000001" customHeight="1" x14ac:dyDescent="0.2">
      <c r="A47" s="140"/>
      <c r="B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95"/>
      <c r="AE47" s="195"/>
    </row>
    <row r="48" spans="1:31" ht="20.100000000000001" customHeight="1" x14ac:dyDescent="0.2">
      <c r="A48" s="140"/>
      <c r="B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95"/>
      <c r="AE48" s="195"/>
    </row>
    <row r="49" spans="1:31" ht="20.100000000000001" customHeight="1" x14ac:dyDescent="0.2">
      <c r="A49" s="140"/>
      <c r="B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95"/>
      <c r="AE49" s="195"/>
    </row>
    <row r="50" spans="1:31" ht="20.100000000000001" customHeight="1" x14ac:dyDescent="0.2">
      <c r="A50" s="140"/>
      <c r="B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</row>
    <row r="51" spans="1:31" ht="20.100000000000001" customHeight="1" x14ac:dyDescent="0.2"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</row>
    <row r="52" spans="1:31" ht="20.100000000000001" customHeight="1" x14ac:dyDescent="0.2"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</row>
    <row r="53" spans="1:31" ht="20.100000000000001" customHeight="1" x14ac:dyDescent="0.2"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</row>
    <row r="54" spans="1:31" ht="20.100000000000001" customHeight="1" x14ac:dyDescent="0.2"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</row>
    <row r="55" spans="1:31" ht="20.100000000000001" customHeight="1" x14ac:dyDescent="0.2"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</row>
    <row r="56" spans="1:31" ht="20.100000000000001" customHeight="1" x14ac:dyDescent="0.2"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</row>
    <row r="57" spans="1:31" ht="20.100000000000001" customHeight="1" x14ac:dyDescent="0.2"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</row>
    <row r="58" spans="1:31" ht="20.100000000000001" customHeight="1" x14ac:dyDescent="0.2"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</row>
    <row r="59" spans="1:31" ht="20.100000000000001" customHeight="1" x14ac:dyDescent="0.2"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</row>
    <row r="60" spans="1:31" ht="20.100000000000001" customHeight="1" x14ac:dyDescent="0.2"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</row>
    <row r="61" spans="1:31" ht="20.100000000000001" customHeight="1" x14ac:dyDescent="0.2"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</row>
    <row r="62" spans="1:31" ht="20.100000000000001" customHeight="1" x14ac:dyDescent="0.2"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</row>
    <row r="63" spans="1:31" ht="20.100000000000001" customHeight="1" x14ac:dyDescent="0.2"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</row>
    <row r="64" spans="1:31" ht="20.100000000000001" customHeight="1" x14ac:dyDescent="0.2"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</row>
  </sheetData>
  <mergeCells count="136">
    <mergeCell ref="G32:AE32"/>
    <mergeCell ref="G33:AE33"/>
    <mergeCell ref="G34:AE34"/>
    <mergeCell ref="B5:F5"/>
    <mergeCell ref="H5:M5"/>
    <mergeCell ref="N5:P5"/>
    <mergeCell ref="Q5:V5"/>
    <mergeCell ref="AC5:AD5"/>
    <mergeCell ref="B13:F13"/>
    <mergeCell ref="H13:M13"/>
    <mergeCell ref="N13:P13"/>
    <mergeCell ref="Q13:V13"/>
    <mergeCell ref="AC13:AD13"/>
    <mergeCell ref="B12:F12"/>
    <mergeCell ref="H12:M12"/>
    <mergeCell ref="N12:P12"/>
    <mergeCell ref="Q12:V12"/>
    <mergeCell ref="AC12:AD12"/>
    <mergeCell ref="H10:M10"/>
    <mergeCell ref="N10:P10"/>
    <mergeCell ref="Q10:V10"/>
    <mergeCell ref="AC10:AD10"/>
    <mergeCell ref="B11:F11"/>
    <mergeCell ref="H11:M11"/>
    <mergeCell ref="N11:P11"/>
    <mergeCell ref="Q11:V11"/>
    <mergeCell ref="AC11:AD11"/>
    <mergeCell ref="H8:M8"/>
    <mergeCell ref="N8:P8"/>
    <mergeCell ref="Q8:V8"/>
    <mergeCell ref="AC8:AD8"/>
    <mergeCell ref="B9:F9"/>
    <mergeCell ref="H9:M9"/>
    <mergeCell ref="N9:P9"/>
    <mergeCell ref="Q9:V9"/>
    <mergeCell ref="AC9:AD9"/>
    <mergeCell ref="B8:F8"/>
    <mergeCell ref="B10:F10"/>
    <mergeCell ref="H6:M6"/>
    <mergeCell ref="N6:P6"/>
    <mergeCell ref="Q6:V6"/>
    <mergeCell ref="AC6:AD6"/>
    <mergeCell ref="B7:F7"/>
    <mergeCell ref="H7:M7"/>
    <mergeCell ref="N7:P7"/>
    <mergeCell ref="Q7:V7"/>
    <mergeCell ref="AC7:AD7"/>
    <mergeCell ref="B6:F6"/>
    <mergeCell ref="AC28:AD28"/>
    <mergeCell ref="B29:F29"/>
    <mergeCell ref="H29:M29"/>
    <mergeCell ref="N29:P29"/>
    <mergeCell ref="Q29:V29"/>
    <mergeCell ref="AC29:AD29"/>
    <mergeCell ref="AC26:AD26"/>
    <mergeCell ref="B27:F27"/>
    <mergeCell ref="H27:M27"/>
    <mergeCell ref="N27:P27"/>
    <mergeCell ref="Q27:V27"/>
    <mergeCell ref="AC27:AD27"/>
    <mergeCell ref="AC23:AD23"/>
    <mergeCell ref="B24:F24"/>
    <mergeCell ref="H24:M24"/>
    <mergeCell ref="N24:P24"/>
    <mergeCell ref="Q24:V24"/>
    <mergeCell ref="AC24:AD24"/>
    <mergeCell ref="B21:F21"/>
    <mergeCell ref="H21:M21"/>
    <mergeCell ref="N21:P21"/>
    <mergeCell ref="Q21:V21"/>
    <mergeCell ref="AC21:AD21"/>
    <mergeCell ref="B22:F22"/>
    <mergeCell ref="H22:M22"/>
    <mergeCell ref="N22:P22"/>
    <mergeCell ref="Q22:V22"/>
    <mergeCell ref="AC22:AD22"/>
    <mergeCell ref="B23:F23"/>
    <mergeCell ref="H23:M23"/>
    <mergeCell ref="N23:P23"/>
    <mergeCell ref="Q23:V23"/>
    <mergeCell ref="AC19:AD19"/>
    <mergeCell ref="B20:F20"/>
    <mergeCell ref="H20:M20"/>
    <mergeCell ref="N20:P20"/>
    <mergeCell ref="Q20:V20"/>
    <mergeCell ref="AC20:AD20"/>
    <mergeCell ref="B17:F17"/>
    <mergeCell ref="H17:M17"/>
    <mergeCell ref="N17:P17"/>
    <mergeCell ref="Q17:V17"/>
    <mergeCell ref="AC17:AD17"/>
    <mergeCell ref="B18:F18"/>
    <mergeCell ref="H18:M18"/>
    <mergeCell ref="N18:P18"/>
    <mergeCell ref="Q18:V18"/>
    <mergeCell ref="AC18:AD18"/>
    <mergeCell ref="B19:F19"/>
    <mergeCell ref="H19:M19"/>
    <mergeCell ref="N19:P19"/>
    <mergeCell ref="Q19:V19"/>
    <mergeCell ref="Q14:V14"/>
    <mergeCell ref="AC14:AD14"/>
    <mergeCell ref="B15:F15"/>
    <mergeCell ref="H15:M15"/>
    <mergeCell ref="N15:P15"/>
    <mergeCell ref="Q15:V15"/>
    <mergeCell ref="AC15:AD15"/>
    <mergeCell ref="B16:F16"/>
    <mergeCell ref="H16:M16"/>
    <mergeCell ref="N16:P16"/>
    <mergeCell ref="Q16:V16"/>
    <mergeCell ref="AC16:AD16"/>
    <mergeCell ref="B1:AD1"/>
    <mergeCell ref="G35:AE35"/>
    <mergeCell ref="G31:AE31"/>
    <mergeCell ref="B26:F26"/>
    <mergeCell ref="H26:M26"/>
    <mergeCell ref="N26:P26"/>
    <mergeCell ref="Q26:V26"/>
    <mergeCell ref="B25:F25"/>
    <mergeCell ref="H25:M25"/>
    <mergeCell ref="N25:P25"/>
    <mergeCell ref="Q25:V25"/>
    <mergeCell ref="B28:F28"/>
    <mergeCell ref="H28:M28"/>
    <mergeCell ref="N28:P28"/>
    <mergeCell ref="Q28:V28"/>
    <mergeCell ref="AC25:AD25"/>
    <mergeCell ref="B3:F3"/>
    <mergeCell ref="H3:M3"/>
    <mergeCell ref="N3:P3"/>
    <mergeCell ref="Q3:V3"/>
    <mergeCell ref="AC3:AD3"/>
    <mergeCell ref="B14:F14"/>
    <mergeCell ref="H14:M14"/>
    <mergeCell ref="N14:P14"/>
  </mergeCells>
  <dataValidations count="1">
    <dataValidation type="list" allowBlank="1" showInputMessage="1" showErrorMessage="1" sqref="G5:G29" xr:uid="{00000000-0002-0000-0400-000000000000}">
      <formula1>$B$32:$B$35</formula1>
    </dataValidation>
  </dataValidations>
  <printOptions horizontalCentered="1"/>
  <pageMargins left="0.19685039370078741" right="0.19685039370078741" top="0.19685039370078741" bottom="0.11811023622047245" header="0.51181102362204722" footer="0"/>
  <pageSetup paperSize="9" scale="65" firstPageNumber="0" fitToHeight="0" orientation="landscape" horizontalDpi="300" verticalDpi="300" r:id="rId1"/>
  <headerFooter alignWithMargins="0">
    <oddFooter>&amp;R&amp;8&amp;P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1"/>
    <pageSetUpPr fitToPage="1"/>
  </sheetPr>
  <dimension ref="A1:AR110"/>
  <sheetViews>
    <sheetView showGridLines="0" zoomScaleNormal="100" zoomScaleSheetLayoutView="100" workbookViewId="0">
      <selection activeCell="AW14" sqref="AW14"/>
    </sheetView>
  </sheetViews>
  <sheetFormatPr defaultColWidth="3.7109375" defaultRowHeight="20.100000000000001" customHeight="1" x14ac:dyDescent="0.2"/>
  <cols>
    <col min="1" max="2" width="1.7109375" style="132" customWidth="1"/>
    <col min="3" max="3" width="2.7109375" style="132" customWidth="1"/>
    <col min="4" max="4" width="5.42578125" style="132" customWidth="1"/>
    <col min="5" max="5" width="4" style="132" customWidth="1"/>
    <col min="6" max="6" width="2.7109375" style="132" customWidth="1"/>
    <col min="7" max="7" width="3.7109375" style="132"/>
    <col min="8" max="20" width="2.7109375" style="132" customWidth="1"/>
    <col min="21" max="21" width="2" style="132" customWidth="1"/>
    <col min="22" max="26" width="2.7109375" style="132" customWidth="1"/>
    <col min="27" max="27" width="4.42578125" style="132" customWidth="1"/>
    <col min="28" max="28" width="3.28515625" style="132" customWidth="1"/>
    <col min="29" max="29" width="3.7109375" style="132" customWidth="1"/>
    <col min="30" max="37" width="2.7109375" style="132" customWidth="1"/>
    <col min="38" max="38" width="3.5703125" style="132" customWidth="1"/>
    <col min="39" max="39" width="1.7109375" style="132" customWidth="1"/>
    <col min="40" max="40" width="20.7109375" style="132" customWidth="1"/>
    <col min="41" max="41" width="23.28515625" style="132" customWidth="1"/>
    <col min="42" max="42" width="1.7109375" style="132" customWidth="1"/>
    <col min="43" max="43" width="2.7109375" style="132" customWidth="1"/>
    <col min="44" max="16384" width="3.7109375" style="132"/>
  </cols>
  <sheetData>
    <row r="1" spans="1:42" s="193" customFormat="1" ht="17.45" customHeight="1" x14ac:dyDescent="0.2">
      <c r="A1" s="190"/>
      <c r="B1" s="821" t="s">
        <v>1364</v>
      </c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821"/>
      <c r="AC1" s="821"/>
      <c r="AD1" s="821"/>
      <c r="AE1" s="821"/>
      <c r="AF1" s="821"/>
      <c r="AG1" s="821"/>
      <c r="AH1" s="821"/>
      <c r="AI1" s="821"/>
      <c r="AJ1" s="821"/>
      <c r="AK1" s="821"/>
      <c r="AL1" s="821"/>
      <c r="AM1" s="821"/>
      <c r="AN1" s="821"/>
      <c r="AO1" s="821"/>
      <c r="AP1" s="241"/>
    </row>
    <row r="2" spans="1:42" s="193" customFormat="1" ht="17.45" customHeight="1" x14ac:dyDescent="0.2">
      <c r="A2" s="190"/>
      <c r="B2" s="214"/>
      <c r="C2" s="809" t="s">
        <v>1472</v>
      </c>
      <c r="D2" s="810"/>
      <c r="E2" s="811" t="s">
        <v>1351</v>
      </c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3"/>
      <c r="U2" s="800" t="s">
        <v>1352</v>
      </c>
      <c r="V2" s="801"/>
      <c r="W2" s="801"/>
      <c r="X2" s="800" t="s">
        <v>1354</v>
      </c>
      <c r="Y2" s="801"/>
      <c r="Z2" s="801"/>
      <c r="AA2" s="805"/>
      <c r="AB2" s="819" t="s">
        <v>1353</v>
      </c>
      <c r="AC2" s="819"/>
      <c r="AD2" s="819"/>
      <c r="AE2" s="819"/>
      <c r="AF2" s="819"/>
      <c r="AG2" s="800" t="s">
        <v>1355</v>
      </c>
      <c r="AH2" s="801"/>
      <c r="AI2" s="801"/>
      <c r="AJ2" s="801"/>
      <c r="AK2" s="801"/>
      <c r="AL2" s="801"/>
      <c r="AM2" s="805"/>
      <c r="AN2" s="822" t="s">
        <v>1470</v>
      </c>
      <c r="AO2" s="823"/>
      <c r="AP2" s="246"/>
    </row>
    <row r="3" spans="1:42" s="193" customFormat="1" ht="17.45" customHeight="1" x14ac:dyDescent="0.2">
      <c r="A3" s="190"/>
      <c r="B3" s="214"/>
      <c r="C3" s="814">
        <v>1</v>
      </c>
      <c r="D3" s="815"/>
      <c r="E3" s="816">
        <f>+Nome</f>
        <v>0</v>
      </c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8"/>
      <c r="U3" s="802">
        <f>NIF</f>
        <v>0</v>
      </c>
      <c r="V3" s="803"/>
      <c r="W3" s="804"/>
      <c r="X3" s="806">
        <f>+CAE_Princ</f>
        <v>0</v>
      </c>
      <c r="Y3" s="807"/>
      <c r="Z3" s="807"/>
      <c r="AA3" s="808"/>
      <c r="AB3" s="820">
        <f>Tipo_ent</f>
        <v>0</v>
      </c>
      <c r="AC3" s="820"/>
      <c r="AD3" s="820"/>
      <c r="AE3" s="820"/>
      <c r="AF3" s="820"/>
      <c r="AG3" s="824" t="s">
        <v>1436</v>
      </c>
      <c r="AH3" s="825"/>
      <c r="AI3" s="825"/>
      <c r="AJ3" s="825"/>
      <c r="AK3" s="825"/>
      <c r="AL3" s="825"/>
      <c r="AM3" s="826"/>
      <c r="AN3" s="802"/>
      <c r="AO3" s="804"/>
      <c r="AP3" s="246"/>
    </row>
    <row r="4" spans="1:42" s="193" customFormat="1" ht="17.45" customHeight="1" x14ac:dyDescent="0.2">
      <c r="A4" s="190"/>
      <c r="B4" s="214"/>
      <c r="C4" s="668">
        <v>2</v>
      </c>
      <c r="D4" s="670"/>
      <c r="E4" s="793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5"/>
      <c r="U4" s="796"/>
      <c r="V4" s="797"/>
      <c r="W4" s="798"/>
      <c r="X4" s="799"/>
      <c r="Y4" s="799"/>
      <c r="Z4" s="799"/>
      <c r="AA4" s="799"/>
      <c r="AB4" s="799"/>
      <c r="AC4" s="799"/>
      <c r="AD4" s="799"/>
      <c r="AE4" s="799"/>
      <c r="AF4" s="799"/>
      <c r="AG4" s="797"/>
      <c r="AH4" s="797"/>
      <c r="AI4" s="797"/>
      <c r="AJ4" s="797"/>
      <c r="AK4" s="797"/>
      <c r="AL4" s="797"/>
      <c r="AM4" s="798"/>
      <c r="AN4" s="796"/>
      <c r="AO4" s="798"/>
      <c r="AP4" s="246"/>
    </row>
    <row r="5" spans="1:42" s="193" customFormat="1" ht="17.45" customHeight="1" x14ac:dyDescent="0.2">
      <c r="A5" s="190"/>
      <c r="B5" s="214"/>
      <c r="C5" s="668">
        <v>3</v>
      </c>
      <c r="D5" s="670"/>
      <c r="E5" s="793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5"/>
      <c r="U5" s="796"/>
      <c r="V5" s="797"/>
      <c r="W5" s="798"/>
      <c r="X5" s="799"/>
      <c r="Y5" s="799"/>
      <c r="Z5" s="799"/>
      <c r="AA5" s="799"/>
      <c r="AB5" s="799"/>
      <c r="AC5" s="799"/>
      <c r="AD5" s="799"/>
      <c r="AE5" s="799"/>
      <c r="AF5" s="799"/>
      <c r="AG5" s="797"/>
      <c r="AH5" s="797"/>
      <c r="AI5" s="797"/>
      <c r="AJ5" s="797"/>
      <c r="AK5" s="797"/>
      <c r="AL5" s="797"/>
      <c r="AM5" s="798"/>
      <c r="AN5" s="796"/>
      <c r="AO5" s="798"/>
      <c r="AP5" s="246"/>
    </row>
    <row r="6" spans="1:42" s="193" customFormat="1" ht="17.45" customHeight="1" x14ac:dyDescent="0.2">
      <c r="A6" s="190"/>
      <c r="B6" s="214"/>
      <c r="C6" s="668">
        <v>4</v>
      </c>
      <c r="D6" s="670"/>
      <c r="E6" s="793"/>
      <c r="F6" s="794"/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5"/>
      <c r="U6" s="796"/>
      <c r="V6" s="797"/>
      <c r="W6" s="798"/>
      <c r="X6" s="799"/>
      <c r="Y6" s="799"/>
      <c r="Z6" s="799"/>
      <c r="AA6" s="799"/>
      <c r="AB6" s="799"/>
      <c r="AC6" s="799"/>
      <c r="AD6" s="799"/>
      <c r="AE6" s="799"/>
      <c r="AF6" s="799"/>
      <c r="AG6" s="797"/>
      <c r="AH6" s="797"/>
      <c r="AI6" s="797"/>
      <c r="AJ6" s="797"/>
      <c r="AK6" s="797"/>
      <c r="AL6" s="797"/>
      <c r="AM6" s="798"/>
      <c r="AN6" s="796"/>
      <c r="AO6" s="798"/>
      <c r="AP6" s="246"/>
    </row>
    <row r="7" spans="1:42" s="193" customFormat="1" ht="18" customHeight="1" x14ac:dyDescent="0.2">
      <c r="A7" s="190"/>
      <c r="B7" s="214"/>
      <c r="C7" s="668">
        <v>5</v>
      </c>
      <c r="D7" s="670"/>
      <c r="E7" s="793"/>
      <c r="F7" s="794"/>
      <c r="G7" s="794"/>
      <c r="H7" s="794"/>
      <c r="I7" s="794"/>
      <c r="J7" s="794"/>
      <c r="K7" s="794"/>
      <c r="L7" s="794"/>
      <c r="M7" s="794"/>
      <c r="N7" s="794"/>
      <c r="O7" s="794"/>
      <c r="P7" s="794"/>
      <c r="Q7" s="794"/>
      <c r="R7" s="794"/>
      <c r="S7" s="794"/>
      <c r="T7" s="795"/>
      <c r="U7" s="796"/>
      <c r="V7" s="797"/>
      <c r="W7" s="798"/>
      <c r="X7" s="799"/>
      <c r="Y7" s="799"/>
      <c r="Z7" s="799"/>
      <c r="AA7" s="799"/>
      <c r="AB7" s="799"/>
      <c r="AC7" s="799"/>
      <c r="AD7" s="799"/>
      <c r="AE7" s="799"/>
      <c r="AF7" s="799"/>
      <c r="AG7" s="797"/>
      <c r="AH7" s="797"/>
      <c r="AI7" s="797"/>
      <c r="AJ7" s="797"/>
      <c r="AK7" s="797"/>
      <c r="AL7" s="797"/>
      <c r="AM7" s="798"/>
      <c r="AN7" s="796"/>
      <c r="AO7" s="798"/>
      <c r="AP7" s="246"/>
    </row>
    <row r="8" spans="1:42" s="193" customFormat="1" ht="17.45" customHeight="1" x14ac:dyDescent="0.2">
      <c r="A8" s="190"/>
      <c r="B8" s="214"/>
      <c r="C8" s="668">
        <v>6</v>
      </c>
      <c r="D8" s="670"/>
      <c r="E8" s="793"/>
      <c r="F8" s="794"/>
      <c r="G8" s="794"/>
      <c r="H8" s="794"/>
      <c r="I8" s="794"/>
      <c r="J8" s="794"/>
      <c r="K8" s="794"/>
      <c r="L8" s="794"/>
      <c r="M8" s="794"/>
      <c r="N8" s="794"/>
      <c r="O8" s="794"/>
      <c r="P8" s="794"/>
      <c r="Q8" s="794"/>
      <c r="R8" s="794"/>
      <c r="S8" s="794"/>
      <c r="T8" s="795"/>
      <c r="U8" s="796"/>
      <c r="V8" s="797"/>
      <c r="W8" s="798"/>
      <c r="X8" s="799"/>
      <c r="Y8" s="799"/>
      <c r="Z8" s="799"/>
      <c r="AA8" s="799"/>
      <c r="AB8" s="799"/>
      <c r="AC8" s="799"/>
      <c r="AD8" s="799"/>
      <c r="AE8" s="799"/>
      <c r="AF8" s="799"/>
      <c r="AG8" s="797"/>
      <c r="AH8" s="797"/>
      <c r="AI8" s="797"/>
      <c r="AJ8" s="797"/>
      <c r="AK8" s="797"/>
      <c r="AL8" s="797"/>
      <c r="AM8" s="798"/>
      <c r="AN8" s="796"/>
      <c r="AO8" s="798"/>
      <c r="AP8" s="246"/>
    </row>
    <row r="9" spans="1:42" s="193" customFormat="1" ht="17.45" customHeight="1" x14ac:dyDescent="0.2">
      <c r="A9" s="190"/>
      <c r="B9" s="214"/>
      <c r="C9" s="668">
        <v>7</v>
      </c>
      <c r="D9" s="670"/>
      <c r="E9" s="793"/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5"/>
      <c r="U9" s="796"/>
      <c r="V9" s="797"/>
      <c r="W9" s="798"/>
      <c r="X9" s="799"/>
      <c r="Y9" s="799"/>
      <c r="Z9" s="799"/>
      <c r="AA9" s="799"/>
      <c r="AB9" s="799"/>
      <c r="AC9" s="799"/>
      <c r="AD9" s="799"/>
      <c r="AE9" s="799"/>
      <c r="AF9" s="799"/>
      <c r="AG9" s="797"/>
      <c r="AH9" s="797"/>
      <c r="AI9" s="797"/>
      <c r="AJ9" s="797"/>
      <c r="AK9" s="797"/>
      <c r="AL9" s="797"/>
      <c r="AM9" s="798"/>
      <c r="AN9" s="796"/>
      <c r="AO9" s="798"/>
      <c r="AP9" s="246"/>
    </row>
    <row r="10" spans="1:42" s="193" customFormat="1" ht="18" customHeight="1" x14ac:dyDescent="0.2">
      <c r="A10" s="190"/>
      <c r="B10" s="214"/>
      <c r="C10" s="668">
        <v>8</v>
      </c>
      <c r="D10" s="670"/>
      <c r="E10" s="793"/>
      <c r="F10" s="794"/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5"/>
      <c r="U10" s="796"/>
      <c r="V10" s="797"/>
      <c r="W10" s="798"/>
      <c r="X10" s="799"/>
      <c r="Y10" s="799"/>
      <c r="Z10" s="799"/>
      <c r="AA10" s="799"/>
      <c r="AB10" s="799"/>
      <c r="AC10" s="799"/>
      <c r="AD10" s="799"/>
      <c r="AE10" s="799"/>
      <c r="AF10" s="799"/>
      <c r="AG10" s="797"/>
      <c r="AH10" s="797"/>
      <c r="AI10" s="797"/>
      <c r="AJ10" s="797"/>
      <c r="AK10" s="797"/>
      <c r="AL10" s="797"/>
      <c r="AM10" s="798"/>
      <c r="AN10" s="796"/>
      <c r="AO10" s="798"/>
      <c r="AP10" s="246"/>
    </row>
    <row r="11" spans="1:42" s="193" customFormat="1" ht="17.45" customHeight="1" x14ac:dyDescent="0.2">
      <c r="A11" s="190"/>
      <c r="B11" s="214"/>
      <c r="C11" s="668">
        <v>9</v>
      </c>
      <c r="D11" s="670"/>
      <c r="E11" s="793"/>
      <c r="F11" s="794"/>
      <c r="G11" s="794"/>
      <c r="H11" s="794"/>
      <c r="I11" s="794"/>
      <c r="J11" s="794"/>
      <c r="K11" s="794"/>
      <c r="L11" s="794"/>
      <c r="M11" s="794"/>
      <c r="N11" s="794"/>
      <c r="O11" s="794"/>
      <c r="P11" s="794"/>
      <c r="Q11" s="794"/>
      <c r="R11" s="794"/>
      <c r="S11" s="794"/>
      <c r="T11" s="795"/>
      <c r="U11" s="796"/>
      <c r="V11" s="797"/>
      <c r="W11" s="798"/>
      <c r="X11" s="799"/>
      <c r="Y11" s="799"/>
      <c r="Z11" s="799"/>
      <c r="AA11" s="799"/>
      <c r="AB11" s="799"/>
      <c r="AC11" s="799"/>
      <c r="AD11" s="799"/>
      <c r="AE11" s="799"/>
      <c r="AF11" s="799"/>
      <c r="AG11" s="797"/>
      <c r="AH11" s="797"/>
      <c r="AI11" s="797"/>
      <c r="AJ11" s="797"/>
      <c r="AK11" s="797"/>
      <c r="AL11" s="797"/>
      <c r="AM11" s="798"/>
      <c r="AN11" s="796"/>
      <c r="AO11" s="798"/>
      <c r="AP11" s="246"/>
    </row>
    <row r="12" spans="1:42" s="193" customFormat="1" ht="17.45" customHeight="1" x14ac:dyDescent="0.2">
      <c r="A12" s="190"/>
      <c r="B12" s="214"/>
      <c r="C12" s="668">
        <v>10</v>
      </c>
      <c r="D12" s="670"/>
      <c r="E12" s="793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4"/>
      <c r="T12" s="795"/>
      <c r="U12" s="796"/>
      <c r="V12" s="797"/>
      <c r="W12" s="798"/>
      <c r="X12" s="799"/>
      <c r="Y12" s="799"/>
      <c r="Z12" s="799"/>
      <c r="AA12" s="799"/>
      <c r="AB12" s="799"/>
      <c r="AC12" s="799"/>
      <c r="AD12" s="799"/>
      <c r="AE12" s="799"/>
      <c r="AF12" s="799"/>
      <c r="AG12" s="797"/>
      <c r="AH12" s="797"/>
      <c r="AI12" s="797"/>
      <c r="AJ12" s="797"/>
      <c r="AK12" s="797"/>
      <c r="AL12" s="797"/>
      <c r="AM12" s="798"/>
      <c r="AN12" s="796"/>
      <c r="AO12" s="798"/>
      <c r="AP12" s="246"/>
    </row>
    <row r="13" spans="1:42" s="193" customFormat="1" ht="18" customHeight="1" x14ac:dyDescent="0.2">
      <c r="A13" s="190"/>
      <c r="B13" s="214"/>
      <c r="C13" s="668">
        <v>11</v>
      </c>
      <c r="D13" s="670"/>
      <c r="E13" s="793"/>
      <c r="F13" s="794"/>
      <c r="G13" s="794"/>
      <c r="H13" s="794"/>
      <c r="I13" s="794"/>
      <c r="J13" s="794"/>
      <c r="K13" s="794"/>
      <c r="L13" s="794"/>
      <c r="M13" s="794"/>
      <c r="N13" s="794"/>
      <c r="O13" s="794"/>
      <c r="P13" s="794"/>
      <c r="Q13" s="794"/>
      <c r="R13" s="794"/>
      <c r="S13" s="794"/>
      <c r="T13" s="795"/>
      <c r="U13" s="796"/>
      <c r="V13" s="797"/>
      <c r="W13" s="798"/>
      <c r="X13" s="799"/>
      <c r="Y13" s="799"/>
      <c r="Z13" s="799"/>
      <c r="AA13" s="799"/>
      <c r="AB13" s="799"/>
      <c r="AC13" s="799"/>
      <c r="AD13" s="799"/>
      <c r="AE13" s="799"/>
      <c r="AF13" s="799"/>
      <c r="AG13" s="797"/>
      <c r="AH13" s="797"/>
      <c r="AI13" s="797"/>
      <c r="AJ13" s="797"/>
      <c r="AK13" s="797"/>
      <c r="AL13" s="797"/>
      <c r="AM13" s="798"/>
      <c r="AN13" s="796"/>
      <c r="AO13" s="798"/>
      <c r="AP13" s="246"/>
    </row>
    <row r="14" spans="1:42" s="193" customFormat="1" ht="17.45" customHeight="1" x14ac:dyDescent="0.2">
      <c r="A14" s="190"/>
      <c r="B14" s="214"/>
      <c r="C14" s="668">
        <v>12</v>
      </c>
      <c r="D14" s="670"/>
      <c r="E14" s="793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4"/>
      <c r="S14" s="794"/>
      <c r="T14" s="795"/>
      <c r="U14" s="796"/>
      <c r="V14" s="797"/>
      <c r="W14" s="798"/>
      <c r="X14" s="799"/>
      <c r="Y14" s="799"/>
      <c r="Z14" s="799"/>
      <c r="AA14" s="799"/>
      <c r="AB14" s="799"/>
      <c r="AC14" s="799"/>
      <c r="AD14" s="799"/>
      <c r="AE14" s="799"/>
      <c r="AF14" s="799"/>
      <c r="AG14" s="797"/>
      <c r="AH14" s="797"/>
      <c r="AI14" s="797"/>
      <c r="AJ14" s="797"/>
      <c r="AK14" s="797"/>
      <c r="AL14" s="797"/>
      <c r="AM14" s="798"/>
      <c r="AN14" s="796"/>
      <c r="AO14" s="798"/>
      <c r="AP14" s="246"/>
    </row>
    <row r="15" spans="1:42" s="193" customFormat="1" ht="17.45" customHeight="1" x14ac:dyDescent="0.2">
      <c r="A15" s="190"/>
      <c r="B15" s="214"/>
      <c r="C15" s="668">
        <v>13</v>
      </c>
      <c r="D15" s="670"/>
      <c r="E15" s="793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P15" s="794"/>
      <c r="Q15" s="794"/>
      <c r="R15" s="794"/>
      <c r="S15" s="794"/>
      <c r="T15" s="795"/>
      <c r="U15" s="796"/>
      <c r="V15" s="797"/>
      <c r="W15" s="798"/>
      <c r="X15" s="799"/>
      <c r="Y15" s="799"/>
      <c r="Z15" s="799"/>
      <c r="AA15" s="799"/>
      <c r="AB15" s="799"/>
      <c r="AC15" s="799"/>
      <c r="AD15" s="799"/>
      <c r="AE15" s="799"/>
      <c r="AF15" s="799"/>
      <c r="AG15" s="797"/>
      <c r="AH15" s="797"/>
      <c r="AI15" s="797"/>
      <c r="AJ15" s="797"/>
      <c r="AK15" s="797"/>
      <c r="AL15" s="797"/>
      <c r="AM15" s="798"/>
      <c r="AN15" s="796"/>
      <c r="AO15" s="798"/>
      <c r="AP15" s="246"/>
    </row>
    <row r="16" spans="1:42" s="193" customFormat="1" ht="17.45" customHeight="1" x14ac:dyDescent="0.2">
      <c r="A16" s="190"/>
      <c r="B16" s="214"/>
      <c r="C16" s="668">
        <v>14</v>
      </c>
      <c r="D16" s="670"/>
      <c r="E16" s="793"/>
      <c r="F16" s="794"/>
      <c r="G16" s="794"/>
      <c r="H16" s="794"/>
      <c r="I16" s="794"/>
      <c r="J16" s="794"/>
      <c r="K16" s="794"/>
      <c r="L16" s="794"/>
      <c r="M16" s="794"/>
      <c r="N16" s="794"/>
      <c r="O16" s="794"/>
      <c r="P16" s="794"/>
      <c r="Q16" s="794"/>
      <c r="R16" s="794"/>
      <c r="S16" s="794"/>
      <c r="T16" s="795"/>
      <c r="U16" s="796"/>
      <c r="V16" s="797"/>
      <c r="W16" s="798"/>
      <c r="X16" s="799"/>
      <c r="Y16" s="799"/>
      <c r="Z16" s="799"/>
      <c r="AA16" s="799"/>
      <c r="AB16" s="799"/>
      <c r="AC16" s="799"/>
      <c r="AD16" s="799"/>
      <c r="AE16" s="799"/>
      <c r="AF16" s="799"/>
      <c r="AG16" s="797"/>
      <c r="AH16" s="797"/>
      <c r="AI16" s="797"/>
      <c r="AJ16" s="797"/>
      <c r="AK16" s="797"/>
      <c r="AL16" s="797"/>
      <c r="AM16" s="798"/>
      <c r="AN16" s="796"/>
      <c r="AO16" s="798"/>
      <c r="AP16" s="246"/>
    </row>
    <row r="17" spans="1:42" s="193" customFormat="1" ht="17.45" customHeight="1" x14ac:dyDescent="0.2">
      <c r="A17" s="190"/>
      <c r="B17" s="214"/>
      <c r="C17" s="668">
        <v>15</v>
      </c>
      <c r="D17" s="670"/>
      <c r="E17" s="793"/>
      <c r="F17" s="794"/>
      <c r="G17" s="794"/>
      <c r="H17" s="794"/>
      <c r="I17" s="794"/>
      <c r="J17" s="794"/>
      <c r="K17" s="794"/>
      <c r="L17" s="794"/>
      <c r="M17" s="794"/>
      <c r="N17" s="794"/>
      <c r="O17" s="794"/>
      <c r="P17" s="794"/>
      <c r="Q17" s="794"/>
      <c r="R17" s="794"/>
      <c r="S17" s="794"/>
      <c r="T17" s="795"/>
      <c r="U17" s="796"/>
      <c r="V17" s="797"/>
      <c r="W17" s="798"/>
      <c r="X17" s="799"/>
      <c r="Y17" s="799"/>
      <c r="Z17" s="799"/>
      <c r="AA17" s="799"/>
      <c r="AB17" s="799"/>
      <c r="AC17" s="799"/>
      <c r="AD17" s="799"/>
      <c r="AE17" s="799"/>
      <c r="AF17" s="799"/>
      <c r="AG17" s="799"/>
      <c r="AH17" s="799"/>
      <c r="AI17" s="799"/>
      <c r="AJ17" s="799"/>
      <c r="AK17" s="799"/>
      <c r="AL17" s="799"/>
      <c r="AM17" s="799"/>
      <c r="AN17" s="799"/>
      <c r="AO17" s="799"/>
      <c r="AP17" s="246"/>
    </row>
    <row r="18" spans="1:42" ht="6" customHeight="1" x14ac:dyDescent="0.15">
      <c r="A18" s="255"/>
      <c r="B18" s="256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7"/>
      <c r="AH18" s="257"/>
      <c r="AI18" s="257"/>
      <c r="AJ18" s="257"/>
      <c r="AK18" s="257"/>
      <c r="AL18" s="257"/>
      <c r="AM18" s="257"/>
      <c r="AN18" s="257"/>
      <c r="AO18" s="257"/>
      <c r="AP18" s="259"/>
    </row>
    <row r="19" spans="1:42" s="196" customFormat="1" ht="15" hidden="1" customHeight="1" x14ac:dyDescent="0.2">
      <c r="A19" s="655" t="s">
        <v>10</v>
      </c>
      <c r="B19" s="721"/>
      <c r="C19" s="721"/>
      <c r="D19" s="721"/>
      <c r="E19" s="72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R19" s="721"/>
      <c r="S19" s="721"/>
      <c r="T19" s="721"/>
      <c r="U19" s="721"/>
      <c r="V19" s="721"/>
      <c r="W19" s="721"/>
      <c r="X19" s="721"/>
      <c r="Y19" s="721"/>
      <c r="Z19" s="721"/>
      <c r="AA19" s="721"/>
      <c r="AB19" s="721"/>
      <c r="AC19" s="721"/>
      <c r="AD19" s="721"/>
      <c r="AE19" s="721"/>
      <c r="AF19" s="721"/>
      <c r="AG19" s="721"/>
      <c r="AH19" s="721"/>
      <c r="AI19" s="721"/>
      <c r="AJ19" s="721"/>
      <c r="AK19" s="721"/>
      <c r="AL19" s="721"/>
      <c r="AM19" s="721"/>
      <c r="AN19" s="721"/>
      <c r="AO19" s="721"/>
      <c r="AP19" s="721"/>
    </row>
    <row r="20" spans="1:42" s="153" customFormat="1" ht="10.15" hidden="1" customHeight="1" x14ac:dyDescent="0.2">
      <c r="A20" s="188"/>
      <c r="B20" s="149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51"/>
      <c r="AN20" s="189"/>
      <c r="AO20" s="189"/>
      <c r="AP20" s="189"/>
    </row>
    <row r="21" spans="1:42" s="153" customFormat="1" ht="10.15" hidden="1" customHeight="1" x14ac:dyDescent="0.2">
      <c r="A21" s="188"/>
      <c r="B21" s="188"/>
      <c r="C21" s="198" t="s">
        <v>11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200"/>
      <c r="T21" s="198" t="s">
        <v>26</v>
      </c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200"/>
      <c r="AK21" s="204"/>
      <c r="AL21" s="204"/>
      <c r="AM21" s="189"/>
      <c r="AN21" s="189"/>
      <c r="AO21" s="189"/>
      <c r="AP21" s="189"/>
    </row>
    <row r="22" spans="1:42" s="193" customFormat="1" ht="10.15" hidden="1" customHeight="1" x14ac:dyDescent="0.2">
      <c r="A22" s="190"/>
      <c r="B22" s="190"/>
      <c r="C22" s="205" t="s">
        <v>1480</v>
      </c>
      <c r="D22" s="178"/>
      <c r="E22" s="178"/>
      <c r="F22" s="206"/>
      <c r="G22" s="206"/>
      <c r="H22" s="206"/>
      <c r="I22" s="206"/>
      <c r="J22" s="206"/>
      <c r="K22" s="178"/>
      <c r="L22" s="178"/>
      <c r="M22" s="178"/>
      <c r="N22" s="178"/>
      <c r="O22" s="178"/>
      <c r="P22" s="178"/>
      <c r="Q22" s="207"/>
      <c r="R22" s="207"/>
      <c r="S22" s="192"/>
      <c r="T22" s="208" t="s">
        <v>1326</v>
      </c>
      <c r="U22" s="261"/>
      <c r="V22" s="261"/>
      <c r="W22" s="261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3"/>
      <c r="AK22" s="206"/>
      <c r="AL22" s="206"/>
      <c r="AM22" s="192"/>
      <c r="AN22" s="192"/>
      <c r="AO22" s="192"/>
      <c r="AP22" s="192"/>
    </row>
    <row r="23" spans="1:42" s="193" customFormat="1" ht="10.15" hidden="1" customHeight="1" x14ac:dyDescent="0.2">
      <c r="A23" s="190"/>
      <c r="B23" s="190"/>
      <c r="C23" s="205" t="s">
        <v>1481</v>
      </c>
      <c r="D23" s="178"/>
      <c r="E23" s="178"/>
      <c r="F23" s="206"/>
      <c r="G23" s="206"/>
      <c r="H23" s="206"/>
      <c r="I23" s="206"/>
      <c r="J23" s="206"/>
      <c r="K23" s="178"/>
      <c r="L23" s="178"/>
      <c r="M23" s="178"/>
      <c r="N23" s="178"/>
      <c r="O23" s="178"/>
      <c r="P23" s="178"/>
      <c r="Q23" s="207"/>
      <c r="R23" s="207"/>
      <c r="S23" s="192"/>
      <c r="T23" s="212" t="s">
        <v>1327</v>
      </c>
      <c r="U23" s="178"/>
      <c r="V23" s="178"/>
      <c r="W23" s="178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64"/>
      <c r="AK23" s="206"/>
      <c r="AL23" s="206"/>
      <c r="AM23" s="192"/>
      <c r="AN23" s="192"/>
      <c r="AO23" s="192"/>
      <c r="AP23" s="192"/>
    </row>
    <row r="24" spans="1:42" s="193" customFormat="1" ht="10.15" hidden="1" customHeight="1" x14ac:dyDescent="0.2">
      <c r="A24" s="190"/>
      <c r="B24" s="190"/>
      <c r="C24" s="205" t="s">
        <v>1482</v>
      </c>
      <c r="D24" s="178"/>
      <c r="E24" s="178"/>
      <c r="F24" s="206"/>
      <c r="G24" s="206"/>
      <c r="H24" s="206"/>
      <c r="I24" s="206"/>
      <c r="J24" s="206"/>
      <c r="K24" s="178"/>
      <c r="L24" s="178"/>
      <c r="M24" s="178"/>
      <c r="N24" s="178"/>
      <c r="O24" s="178"/>
      <c r="P24" s="178"/>
      <c r="Q24" s="207"/>
      <c r="R24" s="207"/>
      <c r="S24" s="192"/>
      <c r="T24" s="212" t="s">
        <v>1328</v>
      </c>
      <c r="U24" s="178"/>
      <c r="V24" s="178"/>
      <c r="W24" s="178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64"/>
      <c r="AK24" s="206"/>
      <c r="AL24" s="206"/>
      <c r="AM24" s="192"/>
      <c r="AN24" s="192"/>
      <c r="AO24" s="192"/>
      <c r="AP24" s="192"/>
    </row>
    <row r="25" spans="1:42" s="193" customFormat="1" ht="10.15" hidden="1" customHeight="1" x14ac:dyDescent="0.15">
      <c r="A25" s="190"/>
      <c r="B25" s="190"/>
      <c r="C25" s="205" t="s">
        <v>1483</v>
      </c>
      <c r="D25" s="178"/>
      <c r="E25" s="178"/>
      <c r="F25" s="206"/>
      <c r="G25" s="206"/>
      <c r="H25" s="206"/>
      <c r="I25" s="206"/>
      <c r="J25" s="206"/>
      <c r="K25" s="178"/>
      <c r="L25" s="178"/>
      <c r="M25" s="178"/>
      <c r="N25" s="178"/>
      <c r="O25" s="178"/>
      <c r="P25" s="178"/>
      <c r="Q25" s="207"/>
      <c r="R25" s="207"/>
      <c r="S25" s="192"/>
      <c r="T25" s="214" t="s">
        <v>1356</v>
      </c>
      <c r="U25" s="178"/>
      <c r="V25" s="178"/>
      <c r="W25" s="178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64"/>
      <c r="AK25" s="206"/>
      <c r="AL25" s="206"/>
      <c r="AM25" s="192"/>
      <c r="AN25" s="192"/>
      <c r="AO25" s="192"/>
      <c r="AP25" s="192"/>
    </row>
    <row r="26" spans="1:42" s="193" customFormat="1" ht="10.15" hidden="1" customHeight="1" x14ac:dyDescent="0.2">
      <c r="A26" s="190"/>
      <c r="B26" s="190"/>
      <c r="C26" s="205" t="s">
        <v>1484</v>
      </c>
      <c r="D26" s="178"/>
      <c r="E26" s="178"/>
      <c r="F26" s="206"/>
      <c r="G26" s="206"/>
      <c r="H26" s="206"/>
      <c r="I26" s="206"/>
      <c r="J26" s="206"/>
      <c r="K26" s="178"/>
      <c r="L26" s="178"/>
      <c r="M26" s="178"/>
      <c r="N26" s="178"/>
      <c r="O26" s="178"/>
      <c r="P26" s="178"/>
      <c r="Q26" s="207"/>
      <c r="R26" s="207"/>
      <c r="S26" s="192"/>
      <c r="T26" s="212" t="s">
        <v>1357</v>
      </c>
      <c r="U26" s="178"/>
      <c r="V26" s="178"/>
      <c r="W26" s="178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64"/>
      <c r="AK26" s="206"/>
      <c r="AL26" s="206"/>
      <c r="AM26" s="192"/>
      <c r="AN26" s="192"/>
      <c r="AO26" s="192"/>
      <c r="AP26" s="192"/>
    </row>
    <row r="27" spans="1:42" s="193" customFormat="1" ht="10.15" hidden="1" customHeight="1" x14ac:dyDescent="0.2">
      <c r="A27" s="190"/>
      <c r="B27" s="190"/>
      <c r="C27" s="205" t="s">
        <v>1485</v>
      </c>
      <c r="D27" s="178"/>
      <c r="E27" s="178"/>
      <c r="F27" s="206"/>
      <c r="G27" s="206"/>
      <c r="H27" s="206"/>
      <c r="I27" s="206"/>
      <c r="J27" s="206"/>
      <c r="K27" s="178"/>
      <c r="L27" s="178"/>
      <c r="M27" s="178"/>
      <c r="N27" s="178"/>
      <c r="O27" s="178"/>
      <c r="P27" s="178"/>
      <c r="Q27" s="207"/>
      <c r="R27" s="207"/>
      <c r="S27" s="192"/>
      <c r="T27" s="212" t="s">
        <v>1329</v>
      </c>
      <c r="U27" s="265"/>
      <c r="V27" s="265"/>
      <c r="W27" s="265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7"/>
      <c r="AK27" s="206"/>
      <c r="AL27" s="206"/>
      <c r="AM27" s="192"/>
      <c r="AN27" s="192"/>
      <c r="AO27" s="192"/>
      <c r="AP27" s="192"/>
    </row>
    <row r="28" spans="1:42" s="193" customFormat="1" ht="10.15" hidden="1" customHeight="1" x14ac:dyDescent="0.2">
      <c r="A28" s="190"/>
      <c r="B28" s="190"/>
      <c r="C28" s="205" t="s">
        <v>1486</v>
      </c>
      <c r="D28" s="178"/>
      <c r="E28" s="178"/>
      <c r="F28" s="206"/>
      <c r="G28" s="206"/>
      <c r="H28" s="206"/>
      <c r="I28" s="206"/>
      <c r="J28" s="206"/>
      <c r="K28" s="178"/>
      <c r="L28" s="178"/>
      <c r="M28" s="178"/>
      <c r="N28" s="178"/>
      <c r="O28" s="178"/>
      <c r="P28" s="178"/>
      <c r="Q28" s="207"/>
      <c r="R28" s="207"/>
      <c r="S28" s="192"/>
      <c r="T28" s="212" t="s">
        <v>1330</v>
      </c>
      <c r="AK28" s="206"/>
      <c r="AL28" s="206"/>
      <c r="AM28" s="192"/>
      <c r="AN28" s="192"/>
      <c r="AO28" s="192"/>
      <c r="AP28" s="192"/>
    </row>
    <row r="29" spans="1:42" s="193" customFormat="1" ht="10.15" hidden="1" customHeight="1" x14ac:dyDescent="0.15">
      <c r="A29" s="190"/>
      <c r="B29" s="190"/>
      <c r="C29" s="205" t="s">
        <v>1487</v>
      </c>
      <c r="D29" s="178"/>
      <c r="E29" s="178"/>
      <c r="F29" s="206"/>
      <c r="G29" s="206"/>
      <c r="H29" s="206"/>
      <c r="I29" s="206"/>
      <c r="J29" s="206"/>
      <c r="K29" s="178"/>
      <c r="L29" s="178"/>
      <c r="M29" s="178"/>
      <c r="N29" s="178"/>
      <c r="O29" s="178"/>
      <c r="P29" s="178"/>
      <c r="Q29" s="207"/>
      <c r="R29" s="207"/>
      <c r="S29" s="192"/>
      <c r="AK29" s="206"/>
      <c r="AL29" s="206"/>
      <c r="AM29" s="192"/>
      <c r="AN29" s="192"/>
      <c r="AO29" s="192"/>
      <c r="AP29" s="192"/>
    </row>
    <row r="30" spans="1:42" s="193" customFormat="1" ht="10.15" hidden="1" customHeight="1" x14ac:dyDescent="0.15">
      <c r="A30" s="190"/>
      <c r="B30" s="190"/>
      <c r="C30" s="205" t="s">
        <v>1488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207"/>
      <c r="R30" s="207"/>
      <c r="S30" s="192"/>
      <c r="T30" s="198" t="s">
        <v>27</v>
      </c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200"/>
      <c r="AK30" s="178"/>
      <c r="AL30" s="178"/>
      <c r="AM30" s="192"/>
      <c r="AN30" s="192"/>
      <c r="AO30" s="192"/>
      <c r="AP30" s="192"/>
    </row>
    <row r="31" spans="1:42" s="193" customFormat="1" ht="10.15" hidden="1" customHeight="1" x14ac:dyDescent="0.15">
      <c r="A31" s="190"/>
      <c r="B31" s="190"/>
      <c r="C31" s="205" t="s">
        <v>1489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207"/>
      <c r="R31" s="207"/>
      <c r="S31" s="192"/>
      <c r="T31" s="268" t="s">
        <v>28</v>
      </c>
      <c r="U31" s="261"/>
      <c r="V31" s="261"/>
      <c r="W31" s="261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3"/>
      <c r="AK31" s="178"/>
      <c r="AL31" s="178"/>
      <c r="AM31" s="192"/>
      <c r="AN31" s="192"/>
      <c r="AO31" s="192"/>
      <c r="AP31" s="192"/>
    </row>
    <row r="32" spans="1:42" s="193" customFormat="1" ht="10.15" hidden="1" customHeight="1" x14ac:dyDescent="0.2">
      <c r="A32" s="190"/>
      <c r="B32" s="190"/>
      <c r="C32" s="205" t="s">
        <v>1490</v>
      </c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207"/>
      <c r="R32" s="207"/>
      <c r="S32" s="192"/>
      <c r="T32" s="269" t="s">
        <v>29</v>
      </c>
      <c r="U32" s="229"/>
      <c r="V32" s="178"/>
      <c r="W32" s="178"/>
      <c r="X32" s="178"/>
      <c r="Y32" s="178"/>
      <c r="Z32" s="178"/>
      <c r="AA32" s="178"/>
      <c r="AB32" s="178"/>
      <c r="AC32" s="270"/>
      <c r="AD32" s="178"/>
      <c r="AE32" s="178"/>
      <c r="AF32" s="178"/>
      <c r="AG32" s="178"/>
      <c r="AH32" s="178"/>
      <c r="AI32" s="178"/>
      <c r="AJ32" s="242"/>
      <c r="AK32" s="178"/>
      <c r="AL32" s="178"/>
      <c r="AM32" s="192"/>
      <c r="AN32" s="192"/>
      <c r="AO32" s="192"/>
      <c r="AP32" s="192"/>
    </row>
    <row r="33" spans="1:42" s="193" customFormat="1" ht="10.15" hidden="1" customHeight="1" x14ac:dyDescent="0.2">
      <c r="A33" s="190"/>
      <c r="B33" s="190"/>
      <c r="C33" s="190" t="s">
        <v>1491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207"/>
      <c r="R33" s="207"/>
      <c r="S33" s="192"/>
      <c r="T33" s="269" t="s">
        <v>30</v>
      </c>
      <c r="U33" s="229"/>
      <c r="V33" s="178"/>
      <c r="W33" s="178"/>
      <c r="X33" s="178"/>
      <c r="Y33" s="178"/>
      <c r="Z33" s="178"/>
      <c r="AA33" s="178"/>
      <c r="AB33" s="178"/>
      <c r="AC33" s="270"/>
      <c r="AD33" s="178"/>
      <c r="AE33" s="178"/>
      <c r="AF33" s="178"/>
      <c r="AG33" s="178"/>
      <c r="AH33" s="178"/>
      <c r="AI33" s="178"/>
      <c r="AJ33" s="242"/>
      <c r="AK33" s="271"/>
      <c r="AL33" s="271"/>
      <c r="AM33" s="192"/>
      <c r="AN33" s="192"/>
      <c r="AO33" s="192"/>
      <c r="AP33" s="192"/>
    </row>
    <row r="34" spans="1:42" s="193" customFormat="1" ht="10.15" hidden="1" customHeight="1" x14ac:dyDescent="0.2">
      <c r="A34" s="190"/>
      <c r="B34" s="190"/>
      <c r="C34" s="190" t="s">
        <v>1492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207"/>
      <c r="R34" s="207"/>
      <c r="S34" s="192"/>
      <c r="T34" s="269" t="s">
        <v>31</v>
      </c>
      <c r="U34" s="229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242"/>
      <c r="AK34" s="178"/>
      <c r="AL34" s="178"/>
      <c r="AM34" s="192"/>
      <c r="AN34" s="192"/>
      <c r="AO34" s="192"/>
      <c r="AP34" s="192"/>
    </row>
    <row r="35" spans="1:42" s="193" customFormat="1" ht="10.15" hidden="1" customHeight="1" x14ac:dyDescent="0.2">
      <c r="A35" s="190"/>
      <c r="B35" s="190"/>
      <c r="C35" s="190" t="s">
        <v>1493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207"/>
      <c r="R35" s="207"/>
      <c r="S35" s="192"/>
      <c r="T35" s="272" t="s">
        <v>32</v>
      </c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4"/>
      <c r="AK35" s="178"/>
      <c r="AL35" s="178"/>
      <c r="AM35" s="192"/>
      <c r="AN35" s="192"/>
      <c r="AO35" s="192"/>
      <c r="AP35" s="192"/>
    </row>
    <row r="36" spans="1:42" s="193" customFormat="1" ht="10.15" hidden="1" customHeight="1" x14ac:dyDescent="0.2">
      <c r="A36" s="190"/>
      <c r="B36" s="190"/>
      <c r="C36" s="190" t="s">
        <v>1494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207"/>
      <c r="R36" s="207"/>
      <c r="S36" s="192"/>
      <c r="T36" s="275" t="s">
        <v>13</v>
      </c>
      <c r="U36" s="276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8"/>
      <c r="AK36" s="178"/>
      <c r="AL36" s="178"/>
      <c r="AM36" s="192"/>
      <c r="AN36" s="192"/>
      <c r="AO36" s="192"/>
      <c r="AP36" s="192"/>
    </row>
    <row r="37" spans="1:42" s="193" customFormat="1" ht="10.15" hidden="1" customHeight="1" x14ac:dyDescent="0.2">
      <c r="A37" s="190"/>
      <c r="B37" s="190"/>
      <c r="C37" s="190" t="s">
        <v>1495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207"/>
      <c r="R37" s="207"/>
      <c r="S37" s="192"/>
      <c r="T37" s="279" t="s">
        <v>14</v>
      </c>
      <c r="U37" s="280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81"/>
      <c r="AK37" s="178"/>
      <c r="AL37" s="178"/>
      <c r="AM37" s="192"/>
      <c r="AN37" s="192"/>
      <c r="AO37" s="192"/>
      <c r="AP37" s="192"/>
    </row>
    <row r="38" spans="1:42" s="193" customFormat="1" ht="10.15" hidden="1" customHeight="1" x14ac:dyDescent="0.2">
      <c r="A38" s="190"/>
      <c r="B38" s="190"/>
      <c r="C38" s="190" t="s">
        <v>1496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200"/>
      <c r="T38" s="282" t="s">
        <v>15</v>
      </c>
      <c r="U38" s="222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242"/>
      <c r="AK38" s="178"/>
      <c r="AL38" s="178"/>
      <c r="AM38" s="192"/>
      <c r="AN38" s="192"/>
      <c r="AO38" s="192"/>
      <c r="AP38" s="192"/>
    </row>
    <row r="39" spans="1:42" s="193" customFormat="1" ht="10.15" hidden="1" customHeight="1" x14ac:dyDescent="0.2">
      <c r="A39" s="190"/>
      <c r="B39" s="190"/>
      <c r="C39" s="190" t="s">
        <v>1497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207"/>
      <c r="R39" s="207"/>
      <c r="S39" s="192"/>
      <c r="T39" s="282" t="s">
        <v>16</v>
      </c>
      <c r="U39" s="222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242"/>
      <c r="AK39" s="178"/>
      <c r="AL39" s="178"/>
      <c r="AM39" s="192"/>
      <c r="AN39" s="192"/>
      <c r="AO39" s="192"/>
      <c r="AP39" s="192"/>
    </row>
    <row r="40" spans="1:42" s="193" customFormat="1" ht="10.15" hidden="1" customHeight="1" x14ac:dyDescent="0.2">
      <c r="A40" s="190"/>
      <c r="B40" s="190"/>
      <c r="C40" s="190" t="s">
        <v>1498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207"/>
      <c r="R40" s="207"/>
      <c r="S40" s="192"/>
      <c r="T40" s="282" t="s">
        <v>17</v>
      </c>
      <c r="U40" s="222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242"/>
      <c r="AK40" s="178"/>
      <c r="AL40" s="178"/>
      <c r="AM40" s="192"/>
      <c r="AN40" s="192"/>
      <c r="AO40" s="192"/>
      <c r="AP40" s="192"/>
    </row>
    <row r="41" spans="1:42" s="193" customFormat="1" ht="10.15" hidden="1" customHeight="1" x14ac:dyDescent="0.2">
      <c r="A41" s="190"/>
      <c r="B41" s="190"/>
      <c r="C41" s="190" t="s">
        <v>1499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207"/>
      <c r="R41" s="207"/>
      <c r="S41" s="192"/>
      <c r="T41" s="282" t="s">
        <v>18</v>
      </c>
      <c r="U41" s="222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242"/>
      <c r="AK41" s="178"/>
      <c r="AL41" s="178"/>
      <c r="AM41" s="192"/>
      <c r="AN41" s="192"/>
      <c r="AO41" s="192"/>
      <c r="AP41" s="192"/>
    </row>
    <row r="42" spans="1:42" s="193" customFormat="1" ht="10.15" hidden="1" customHeight="1" x14ac:dyDescent="0.2">
      <c r="A42" s="190"/>
      <c r="B42" s="190"/>
      <c r="C42" s="190" t="s">
        <v>1500</v>
      </c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207"/>
      <c r="R42" s="207"/>
      <c r="S42" s="192"/>
      <c r="T42" s="282" t="s">
        <v>19</v>
      </c>
      <c r="U42" s="222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242"/>
      <c r="AK42" s="178"/>
      <c r="AL42" s="178"/>
      <c r="AM42" s="192"/>
      <c r="AN42" s="192"/>
      <c r="AO42" s="192"/>
      <c r="AP42" s="192"/>
    </row>
    <row r="43" spans="1:42" s="193" customFormat="1" ht="10.15" hidden="1" customHeight="1" x14ac:dyDescent="0.2">
      <c r="A43" s="190"/>
      <c r="B43" s="190"/>
      <c r="C43" s="190" t="s">
        <v>1501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207"/>
      <c r="R43" s="207"/>
      <c r="S43" s="192"/>
      <c r="T43" s="282" t="s">
        <v>20</v>
      </c>
      <c r="U43" s="222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242"/>
      <c r="AK43" s="178"/>
      <c r="AL43" s="178"/>
      <c r="AM43" s="192"/>
      <c r="AN43" s="192"/>
      <c r="AO43" s="192"/>
      <c r="AP43" s="192"/>
    </row>
    <row r="44" spans="1:42" s="193" customFormat="1" ht="10.15" hidden="1" customHeight="1" x14ac:dyDescent="0.2">
      <c r="A44" s="190"/>
      <c r="B44" s="190"/>
      <c r="C44" s="190" t="s">
        <v>1502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207"/>
      <c r="R44" s="207"/>
      <c r="S44" s="192"/>
      <c r="T44" s="283" t="s">
        <v>21</v>
      </c>
      <c r="U44" s="284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85"/>
      <c r="AK44" s="178"/>
      <c r="AL44" s="178"/>
      <c r="AM44" s="192"/>
      <c r="AN44" s="192"/>
      <c r="AO44" s="192"/>
      <c r="AP44" s="192"/>
    </row>
    <row r="45" spans="1:42" s="193" customFormat="1" ht="10.15" hidden="1" customHeight="1" x14ac:dyDescent="0.2">
      <c r="A45" s="190"/>
      <c r="B45" s="190"/>
      <c r="C45" s="190" t="s">
        <v>1503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207"/>
      <c r="R45" s="207"/>
      <c r="S45" s="192"/>
      <c r="T45" s="190" t="s">
        <v>1334</v>
      </c>
      <c r="U45" s="163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92"/>
      <c r="AN45" s="192"/>
      <c r="AO45" s="192"/>
      <c r="AP45" s="192"/>
    </row>
    <row r="46" spans="1:42" s="193" customFormat="1" ht="10.15" hidden="1" customHeight="1" x14ac:dyDescent="0.2">
      <c r="A46" s="190"/>
      <c r="B46" s="190"/>
      <c r="C46" s="190" t="s">
        <v>1504</v>
      </c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207"/>
      <c r="R46" s="207"/>
      <c r="S46" s="192"/>
      <c r="T46" s="190" t="s">
        <v>1335</v>
      </c>
      <c r="U46" s="163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92"/>
      <c r="AN46" s="192"/>
      <c r="AO46" s="192"/>
      <c r="AP46" s="192"/>
    </row>
    <row r="47" spans="1:42" s="193" customFormat="1" ht="10.15" hidden="1" customHeight="1" x14ac:dyDescent="0.2">
      <c r="A47" s="190"/>
      <c r="B47" s="190"/>
      <c r="C47" s="190" t="s">
        <v>1505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207"/>
      <c r="R47" s="207"/>
      <c r="S47" s="192"/>
      <c r="T47" s="275" t="s">
        <v>13</v>
      </c>
      <c r="U47" s="276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8"/>
      <c r="AK47" s="178"/>
      <c r="AL47" s="178"/>
      <c r="AM47" s="192"/>
      <c r="AN47" s="192"/>
      <c r="AO47" s="192"/>
      <c r="AP47" s="192"/>
    </row>
    <row r="48" spans="1:42" s="193" customFormat="1" ht="10.15" hidden="1" customHeight="1" x14ac:dyDescent="0.15">
      <c r="A48" s="190"/>
      <c r="B48" s="190"/>
      <c r="C48" s="205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207"/>
      <c r="R48" s="207"/>
      <c r="S48" s="192"/>
      <c r="T48" s="190"/>
      <c r="U48" s="163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92"/>
      <c r="AN48" s="192"/>
      <c r="AO48" s="192"/>
      <c r="AP48" s="192"/>
    </row>
    <row r="49" spans="1:44" s="193" customFormat="1" ht="10.15" hidden="1" customHeight="1" x14ac:dyDescent="0.15">
      <c r="A49" s="190"/>
      <c r="B49" s="190"/>
      <c r="C49" s="205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207"/>
      <c r="R49" s="207"/>
      <c r="S49" s="192"/>
      <c r="T49" s="190"/>
      <c r="U49" s="163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92"/>
      <c r="AN49" s="192"/>
      <c r="AO49" s="192"/>
      <c r="AP49" s="192"/>
    </row>
    <row r="50" spans="1:44" ht="10.15" hidden="1" customHeight="1" x14ac:dyDescent="0.15">
      <c r="A50" s="190"/>
      <c r="B50" s="230"/>
      <c r="C50" s="205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5"/>
      <c r="AN50" s="160"/>
      <c r="AO50" s="160"/>
      <c r="AP50" s="160"/>
    </row>
    <row r="51" spans="1:44" ht="10.15" hidden="1" customHeight="1" x14ac:dyDescent="0.15">
      <c r="A51" s="232"/>
      <c r="B51" s="233"/>
      <c r="C51" s="205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4"/>
      <c r="AN51" s="234"/>
      <c r="AO51" s="234"/>
      <c r="AP51" s="235"/>
    </row>
    <row r="52" spans="1:44" s="153" customFormat="1" ht="12" hidden="1" customHeight="1" x14ac:dyDescent="0.15">
      <c r="A52" s="197"/>
      <c r="B52" s="197"/>
      <c r="C52" s="20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63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</row>
    <row r="53" spans="1:44" s="153" customFormat="1" ht="12" hidden="1" customHeight="1" x14ac:dyDescent="0.15">
      <c r="A53" s="195"/>
      <c r="B53" s="195"/>
      <c r="C53" s="205"/>
      <c r="D53" s="195"/>
      <c r="E53" s="286" t="s">
        <v>33</v>
      </c>
      <c r="F53" s="287"/>
      <c r="G53" s="287"/>
      <c r="H53" s="288"/>
      <c r="I53" s="195"/>
      <c r="J53" s="195"/>
      <c r="K53" s="195"/>
      <c r="M53" s="195"/>
      <c r="N53" s="195"/>
      <c r="O53" s="195"/>
      <c r="P53" s="195"/>
      <c r="Q53" s="195"/>
      <c r="R53" s="195"/>
      <c r="S53" s="195"/>
      <c r="T53" s="195"/>
      <c r="U53" s="163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</row>
    <row r="54" spans="1:44" s="153" customFormat="1" ht="12" hidden="1" customHeight="1" x14ac:dyDescent="0.15">
      <c r="A54" s="195"/>
      <c r="B54" s="195"/>
      <c r="C54" s="205"/>
      <c r="D54" s="195"/>
      <c r="E54" s="286" t="s">
        <v>34</v>
      </c>
      <c r="F54" s="287"/>
      <c r="G54" s="287"/>
      <c r="H54" s="288"/>
      <c r="I54" s="195"/>
      <c r="J54" s="195"/>
      <c r="K54" s="195"/>
      <c r="M54" s="195"/>
      <c r="N54" s="195"/>
      <c r="O54" s="195"/>
      <c r="P54" s="195"/>
      <c r="Q54" s="195"/>
      <c r="R54" s="195"/>
      <c r="S54" s="195"/>
      <c r="T54" s="195"/>
      <c r="U54" s="163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</row>
    <row r="55" spans="1:44" s="153" customFormat="1" ht="12" hidden="1" customHeight="1" x14ac:dyDescent="0.15">
      <c r="A55" s="195"/>
      <c r="B55" s="195"/>
      <c r="C55" s="20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63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</row>
    <row r="56" spans="1:44" s="153" customFormat="1" ht="12" hidden="1" customHeight="1" x14ac:dyDescent="0.2">
      <c r="A56" s="195"/>
      <c r="B56" s="195"/>
      <c r="C56" s="190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63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</row>
    <row r="57" spans="1:44" s="153" customFormat="1" ht="12" hidden="1" customHeight="1" x14ac:dyDescent="0.2">
      <c r="A57" s="195"/>
      <c r="B57" s="195"/>
      <c r="C57" s="190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63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</row>
    <row r="58" spans="1:44" s="153" customFormat="1" ht="12" hidden="1" customHeight="1" x14ac:dyDescent="0.2">
      <c r="A58" s="195"/>
      <c r="B58" s="195"/>
      <c r="C58" s="190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63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</row>
    <row r="59" spans="1:44" s="238" customFormat="1" ht="12" hidden="1" customHeight="1" x14ac:dyDescent="0.2">
      <c r="A59" s="237"/>
      <c r="B59" s="237"/>
      <c r="C59" s="190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163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195"/>
      <c r="AN59" s="195"/>
      <c r="AO59" s="195"/>
      <c r="AP59" s="195"/>
      <c r="AQ59" s="195"/>
    </row>
    <row r="60" spans="1:44" s="238" customFormat="1" ht="12" hidden="1" customHeight="1" x14ac:dyDescent="0.2">
      <c r="A60" s="237"/>
      <c r="B60" s="237"/>
      <c r="C60" s="190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163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195"/>
      <c r="AN60" s="195"/>
      <c r="AO60" s="195"/>
      <c r="AP60" s="195"/>
      <c r="AQ60" s="195"/>
    </row>
    <row r="61" spans="1:44" s="238" customFormat="1" ht="12" hidden="1" customHeight="1" x14ac:dyDescent="0.2">
      <c r="A61" s="237"/>
      <c r="B61" s="237"/>
      <c r="C61" s="190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163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195"/>
      <c r="AN61" s="195"/>
      <c r="AO61" s="195"/>
      <c r="AP61" s="195"/>
      <c r="AQ61" s="195"/>
    </row>
    <row r="62" spans="1:44" s="238" customFormat="1" ht="12" hidden="1" customHeight="1" x14ac:dyDescent="0.2">
      <c r="A62" s="237"/>
      <c r="B62" s="237"/>
      <c r="C62" s="190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163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195"/>
      <c r="AN62" s="195"/>
      <c r="AO62" s="195"/>
      <c r="AP62" s="195"/>
      <c r="AQ62" s="195"/>
    </row>
    <row r="63" spans="1:44" s="238" customFormat="1" ht="12" hidden="1" customHeight="1" x14ac:dyDescent="0.2">
      <c r="A63" s="237"/>
      <c r="B63" s="237"/>
      <c r="C63" s="190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163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195"/>
      <c r="AN63" s="195"/>
      <c r="AO63" s="195"/>
      <c r="AP63" s="195"/>
      <c r="AQ63" s="195"/>
    </row>
    <row r="64" spans="1:44" s="238" customFormat="1" ht="12" hidden="1" customHeight="1" x14ac:dyDescent="0.2">
      <c r="A64" s="237"/>
      <c r="B64" s="237"/>
      <c r="C64" s="198" t="s">
        <v>1362</v>
      </c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163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195"/>
      <c r="AN64" s="195"/>
      <c r="AO64" s="195"/>
      <c r="AP64" s="195"/>
      <c r="AQ64" s="195"/>
    </row>
    <row r="65" spans="1:43" s="238" customFormat="1" ht="12" hidden="1" customHeight="1" x14ac:dyDescent="0.2">
      <c r="A65" s="237"/>
      <c r="B65" s="237"/>
      <c r="C65" s="190" t="s">
        <v>1363</v>
      </c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163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195"/>
      <c r="AN65" s="195"/>
      <c r="AO65" s="195"/>
      <c r="AP65" s="195"/>
      <c r="AQ65" s="195"/>
    </row>
    <row r="66" spans="1:43" s="238" customFormat="1" ht="12" hidden="1" customHeight="1" x14ac:dyDescent="0.2">
      <c r="A66" s="237"/>
      <c r="B66" s="237"/>
      <c r="C66" s="190" t="s">
        <v>1403</v>
      </c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163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195"/>
      <c r="AN66" s="195"/>
      <c r="AO66" s="195"/>
      <c r="AP66" s="195"/>
      <c r="AQ66" s="195"/>
    </row>
    <row r="67" spans="1:43" s="238" customFormat="1" ht="12" hidden="1" customHeight="1" x14ac:dyDescent="0.2">
      <c r="A67" s="237"/>
      <c r="B67" s="237"/>
      <c r="C67" s="190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163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195"/>
      <c r="AN67" s="195"/>
      <c r="AO67" s="195"/>
      <c r="AP67" s="195"/>
      <c r="AQ67" s="195"/>
    </row>
    <row r="68" spans="1:43" s="238" customFormat="1" ht="12" hidden="1" customHeight="1" x14ac:dyDescent="0.2">
      <c r="A68" s="237"/>
      <c r="B68" s="237"/>
      <c r="C68" s="190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163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195"/>
      <c r="AN68" s="195"/>
      <c r="AO68" s="195"/>
      <c r="AP68" s="195"/>
      <c r="AQ68" s="195"/>
    </row>
    <row r="69" spans="1:43" s="238" customFormat="1" ht="12" hidden="1" customHeight="1" x14ac:dyDescent="0.2">
      <c r="A69" s="237"/>
      <c r="B69" s="237"/>
      <c r="C69" s="190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163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195"/>
      <c r="AN69" s="195"/>
      <c r="AO69" s="195"/>
      <c r="AP69" s="195"/>
      <c r="AQ69" s="195"/>
    </row>
    <row r="70" spans="1:43" s="238" customFormat="1" ht="12" hidden="1" customHeight="1" x14ac:dyDescent="0.2">
      <c r="A70" s="237"/>
      <c r="B70" s="237"/>
      <c r="C70" s="190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163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195"/>
      <c r="AN70" s="195"/>
      <c r="AO70" s="195"/>
      <c r="AP70" s="195"/>
      <c r="AQ70" s="195"/>
    </row>
    <row r="71" spans="1:43" s="238" customFormat="1" ht="12" hidden="1" customHeight="1" x14ac:dyDescent="0.2">
      <c r="A71" s="237"/>
      <c r="B71" s="237"/>
      <c r="C71" s="190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163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195"/>
      <c r="AN71" s="195"/>
      <c r="AO71" s="195"/>
      <c r="AP71" s="195"/>
      <c r="AQ71" s="195"/>
    </row>
    <row r="72" spans="1:43" s="238" customFormat="1" ht="12" hidden="1" customHeight="1" x14ac:dyDescent="0.2">
      <c r="A72" s="237"/>
      <c r="B72" s="237"/>
      <c r="C72" s="190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163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195"/>
      <c r="AN72" s="195"/>
      <c r="AO72" s="195"/>
      <c r="AP72" s="195"/>
      <c r="AQ72" s="195"/>
    </row>
    <row r="73" spans="1:43" s="238" customFormat="1" ht="12" hidden="1" customHeight="1" x14ac:dyDescent="0.2">
      <c r="A73" s="237"/>
      <c r="B73" s="237"/>
      <c r="C73" s="190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163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195"/>
      <c r="AN73" s="195"/>
      <c r="AO73" s="195"/>
      <c r="AP73" s="195"/>
      <c r="AQ73" s="195"/>
    </row>
    <row r="74" spans="1:43" s="238" customFormat="1" ht="12" hidden="1" customHeight="1" x14ac:dyDescent="0.2">
      <c r="A74" s="237"/>
      <c r="B74" s="237"/>
      <c r="C74" s="190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163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195"/>
      <c r="AN74" s="195"/>
      <c r="AO74" s="195"/>
      <c r="AP74" s="195"/>
      <c r="AQ74" s="195"/>
    </row>
    <row r="75" spans="1:43" s="238" customFormat="1" ht="12" hidden="1" customHeight="1" x14ac:dyDescent="0.2">
      <c r="A75" s="237"/>
      <c r="B75" s="237"/>
      <c r="C75" s="190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163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195"/>
      <c r="AN75" s="195"/>
      <c r="AO75" s="195"/>
      <c r="AP75" s="195"/>
      <c r="AQ75" s="195"/>
    </row>
    <row r="76" spans="1:43" s="238" customFormat="1" ht="12" hidden="1" customHeight="1" x14ac:dyDescent="0.2">
      <c r="A76" s="237"/>
      <c r="B76" s="237"/>
      <c r="C76" s="231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163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195"/>
      <c r="AN76" s="195"/>
      <c r="AO76" s="195"/>
      <c r="AP76" s="195"/>
      <c r="AQ76" s="195"/>
    </row>
    <row r="77" spans="1:43" s="238" customFormat="1" ht="12" hidden="1" customHeight="1" x14ac:dyDescent="0.2">
      <c r="A77" s="237"/>
      <c r="B77" s="237"/>
      <c r="C77" s="233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163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195"/>
      <c r="AN77" s="195"/>
      <c r="AO77" s="195"/>
      <c r="AP77" s="195"/>
      <c r="AQ77" s="195"/>
    </row>
    <row r="78" spans="1:43" ht="12" hidden="1" customHeight="1" x14ac:dyDescent="0.2">
      <c r="A78" s="140"/>
      <c r="B78" s="140"/>
      <c r="C78" s="195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63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95"/>
      <c r="AN78" s="195"/>
      <c r="AO78" s="195"/>
      <c r="AP78" s="195"/>
      <c r="AQ78" s="195"/>
    </row>
    <row r="79" spans="1:43" ht="12" hidden="1" customHeight="1" x14ac:dyDescent="0.2">
      <c r="A79" s="140"/>
      <c r="B79" s="140"/>
      <c r="C79" s="236" t="s">
        <v>22</v>
      </c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63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95"/>
      <c r="AN79" s="195"/>
      <c r="AO79" s="195"/>
      <c r="AP79" s="195"/>
      <c r="AQ79" s="195"/>
    </row>
    <row r="80" spans="1:43" ht="12" hidden="1" customHeight="1" x14ac:dyDescent="0.2">
      <c r="A80" s="140"/>
      <c r="B80" s="140"/>
      <c r="C80" s="195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63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95"/>
      <c r="AN80" s="195"/>
      <c r="AO80" s="195"/>
      <c r="AP80" s="195"/>
      <c r="AQ80" s="195"/>
    </row>
    <row r="81" spans="1:43" ht="12" customHeight="1" x14ac:dyDescent="0.2">
      <c r="A81" s="140"/>
      <c r="B81" s="140"/>
      <c r="C81" s="195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63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95"/>
      <c r="AN81" s="195"/>
      <c r="AO81" s="195"/>
      <c r="AP81" s="195"/>
      <c r="AQ81" s="195"/>
    </row>
    <row r="82" spans="1:43" ht="12" customHeight="1" x14ac:dyDescent="0.2">
      <c r="A82" s="140"/>
      <c r="B82" s="140"/>
      <c r="C82" s="195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63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95"/>
      <c r="AN82" s="195"/>
      <c r="AO82" s="195"/>
      <c r="AP82" s="195"/>
      <c r="AQ82" s="195"/>
    </row>
    <row r="83" spans="1:43" ht="12" customHeight="1" x14ac:dyDescent="0.2">
      <c r="A83" s="140"/>
      <c r="B83" s="140"/>
      <c r="C83" s="195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63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95"/>
      <c r="AN83" s="195"/>
      <c r="AO83" s="195"/>
      <c r="AP83" s="195"/>
      <c r="AQ83" s="195"/>
    </row>
    <row r="84" spans="1:43" ht="12" customHeight="1" x14ac:dyDescent="0.2">
      <c r="A84" s="140"/>
      <c r="B84" s="140"/>
      <c r="C84" s="195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63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95"/>
      <c r="AN84" s="195"/>
      <c r="AO84" s="195"/>
      <c r="AP84" s="195"/>
      <c r="AQ84" s="195"/>
    </row>
    <row r="85" spans="1:43" ht="20.100000000000001" customHeight="1" x14ac:dyDescent="0.2">
      <c r="A85" s="140"/>
      <c r="B85" s="140"/>
      <c r="C85" s="237"/>
      <c r="AM85" s="195"/>
      <c r="AN85" s="195"/>
      <c r="AO85" s="195"/>
      <c r="AP85" s="195"/>
      <c r="AQ85" s="195"/>
    </row>
    <row r="86" spans="1:43" ht="20.100000000000001" customHeight="1" x14ac:dyDescent="0.2">
      <c r="A86" s="140"/>
      <c r="B86" s="140"/>
      <c r="C86" s="237"/>
      <c r="AM86" s="195"/>
      <c r="AN86" s="195"/>
      <c r="AO86" s="195"/>
      <c r="AP86" s="195"/>
      <c r="AQ86" s="195"/>
    </row>
    <row r="87" spans="1:43" ht="20.100000000000001" customHeight="1" x14ac:dyDescent="0.2">
      <c r="A87" s="140"/>
      <c r="B87" s="140"/>
      <c r="C87" s="237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95"/>
      <c r="AN87" s="195"/>
      <c r="AO87" s="195"/>
      <c r="AP87" s="195"/>
      <c r="AQ87" s="195"/>
    </row>
    <row r="88" spans="1:43" ht="20.100000000000001" customHeight="1" x14ac:dyDescent="0.2">
      <c r="A88" s="140"/>
      <c r="B88" s="140"/>
      <c r="C88" s="237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95"/>
      <c r="AN88" s="195"/>
      <c r="AO88" s="195"/>
      <c r="AP88" s="195"/>
      <c r="AQ88" s="195"/>
    </row>
    <row r="89" spans="1:43" ht="20.100000000000001" customHeight="1" x14ac:dyDescent="0.2">
      <c r="A89" s="140"/>
      <c r="B89" s="140"/>
      <c r="C89" s="237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95"/>
      <c r="AN89" s="195"/>
      <c r="AO89" s="195"/>
      <c r="AP89" s="195"/>
      <c r="AQ89" s="195"/>
    </row>
    <row r="90" spans="1:43" ht="20.100000000000001" customHeight="1" x14ac:dyDescent="0.2">
      <c r="A90" s="140"/>
      <c r="B90" s="140"/>
      <c r="C90" s="237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95"/>
      <c r="AN90" s="195"/>
      <c r="AO90" s="195"/>
      <c r="AP90" s="195"/>
      <c r="AQ90" s="195"/>
    </row>
    <row r="91" spans="1:43" ht="20.100000000000001" customHeight="1" x14ac:dyDescent="0.2">
      <c r="A91" s="140"/>
      <c r="B91" s="140"/>
      <c r="C91" s="237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95"/>
      <c r="AN91" s="195"/>
      <c r="AO91" s="195"/>
      <c r="AP91" s="195"/>
      <c r="AQ91" s="195"/>
    </row>
    <row r="92" spans="1:43" ht="20.100000000000001" customHeight="1" x14ac:dyDescent="0.2">
      <c r="A92" s="140"/>
      <c r="B92" s="140"/>
      <c r="C92" s="237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95"/>
      <c r="AN92" s="195"/>
      <c r="AO92" s="195"/>
      <c r="AP92" s="195"/>
      <c r="AQ92" s="195"/>
    </row>
    <row r="93" spans="1:43" ht="20.100000000000001" customHeight="1" x14ac:dyDescent="0.2">
      <c r="A93" s="140"/>
      <c r="B93" s="140"/>
      <c r="C93" s="237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</row>
    <row r="94" spans="1:43" ht="20.100000000000001" customHeight="1" x14ac:dyDescent="0.2">
      <c r="C94" s="237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</row>
    <row r="95" spans="1:43" ht="20.100000000000001" customHeight="1" x14ac:dyDescent="0.2">
      <c r="C95" s="237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</row>
    <row r="96" spans="1:43" ht="20.100000000000001" customHeight="1" x14ac:dyDescent="0.2">
      <c r="C96" s="237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</row>
    <row r="97" spans="3:38" ht="20.100000000000001" customHeight="1" x14ac:dyDescent="0.2">
      <c r="C97" s="237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</row>
    <row r="98" spans="3:38" ht="20.100000000000001" customHeight="1" x14ac:dyDescent="0.2">
      <c r="C98" s="237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</row>
    <row r="99" spans="3:38" ht="20.100000000000001" customHeight="1" x14ac:dyDescent="0.2">
      <c r="C99" s="237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</row>
    <row r="100" spans="3:38" ht="20.100000000000001" customHeight="1" x14ac:dyDescent="0.2">
      <c r="C100" s="237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</row>
    <row r="101" spans="3:38" ht="20.100000000000001" customHeight="1" x14ac:dyDescent="0.2">
      <c r="C101" s="237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</row>
    <row r="102" spans="3:38" ht="20.100000000000001" customHeight="1" x14ac:dyDescent="0.2">
      <c r="C102" s="237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</row>
    <row r="103" spans="3:38" ht="20.100000000000001" customHeight="1" x14ac:dyDescent="0.2">
      <c r="C103" s="237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</row>
    <row r="104" spans="3:38" ht="20.100000000000001" customHeight="1" x14ac:dyDescent="0.2">
      <c r="C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</row>
    <row r="105" spans="3:38" ht="20.100000000000001" customHeight="1" x14ac:dyDescent="0.2">
      <c r="C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</row>
    <row r="106" spans="3:38" ht="20.100000000000001" customHeight="1" x14ac:dyDescent="0.2">
      <c r="C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</row>
    <row r="107" spans="3:38" ht="20.100000000000001" customHeight="1" x14ac:dyDescent="0.2">
      <c r="C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</row>
    <row r="108" spans="3:38" ht="20.100000000000001" customHeight="1" x14ac:dyDescent="0.2">
      <c r="C108" s="140"/>
    </row>
    <row r="109" spans="3:38" ht="20.100000000000001" customHeight="1" x14ac:dyDescent="0.2">
      <c r="C109" s="140"/>
    </row>
    <row r="110" spans="3:38" ht="20.100000000000001" customHeight="1" x14ac:dyDescent="0.2">
      <c r="C110" s="140"/>
    </row>
  </sheetData>
  <mergeCells count="114">
    <mergeCell ref="AN15:AO15"/>
    <mergeCell ref="AN16:AO16"/>
    <mergeCell ref="AN17:AO17"/>
    <mergeCell ref="AN6:AO6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C13:D13"/>
    <mergeCell ref="E13:T13"/>
    <mergeCell ref="U13:W13"/>
    <mergeCell ref="X13:AA13"/>
    <mergeCell ref="AB13:AF13"/>
    <mergeCell ref="AG13:AM13"/>
    <mergeCell ref="C14:D14"/>
    <mergeCell ref="E14:T14"/>
    <mergeCell ref="U14:W14"/>
    <mergeCell ref="X14:AA14"/>
    <mergeCell ref="AB14:AF14"/>
    <mergeCell ref="C12:D12"/>
    <mergeCell ref="E12:T12"/>
    <mergeCell ref="U12:W12"/>
    <mergeCell ref="X12:AA12"/>
    <mergeCell ref="AB12:AF12"/>
    <mergeCell ref="AG12:AM12"/>
    <mergeCell ref="C4:D4"/>
    <mergeCell ref="E4:T4"/>
    <mergeCell ref="C5:D5"/>
    <mergeCell ref="E5:T5"/>
    <mergeCell ref="C2:D2"/>
    <mergeCell ref="E2:T2"/>
    <mergeCell ref="C3:D3"/>
    <mergeCell ref="E3:T3"/>
    <mergeCell ref="AB2:AF2"/>
    <mergeCell ref="AG2:AM2"/>
    <mergeCell ref="AB3:AF3"/>
    <mergeCell ref="B1:AO1"/>
    <mergeCell ref="AN2:AO2"/>
    <mergeCell ref="AN3:AO3"/>
    <mergeCell ref="AG3:AM3"/>
    <mergeCell ref="AN4:AO4"/>
    <mergeCell ref="AN5:AO5"/>
    <mergeCell ref="E9:T9"/>
    <mergeCell ref="U9:W9"/>
    <mergeCell ref="X9:AA9"/>
    <mergeCell ref="C6:D6"/>
    <mergeCell ref="E6:T6"/>
    <mergeCell ref="C7:D7"/>
    <mergeCell ref="E7:T7"/>
    <mergeCell ref="U7:W7"/>
    <mergeCell ref="X7:AA7"/>
    <mergeCell ref="AG4:AM4"/>
    <mergeCell ref="U5:W5"/>
    <mergeCell ref="X5:AA5"/>
    <mergeCell ref="AB5:AF5"/>
    <mergeCell ref="AG5:AM5"/>
    <mergeCell ref="U6:W6"/>
    <mergeCell ref="X6:AA6"/>
    <mergeCell ref="AB6:AF6"/>
    <mergeCell ref="U4:W4"/>
    <mergeCell ref="X4:AA4"/>
    <mergeCell ref="AB4:AF4"/>
    <mergeCell ref="A19:AP19"/>
    <mergeCell ref="U2:W2"/>
    <mergeCell ref="U3:W3"/>
    <mergeCell ref="X2:AA2"/>
    <mergeCell ref="X3:AA3"/>
    <mergeCell ref="C15:D15"/>
    <mergeCell ref="E15:T15"/>
    <mergeCell ref="E16:T16"/>
    <mergeCell ref="U16:W16"/>
    <mergeCell ref="C10:D10"/>
    <mergeCell ref="E10:T10"/>
    <mergeCell ref="C11:D11"/>
    <mergeCell ref="E11:T11"/>
    <mergeCell ref="U11:W11"/>
    <mergeCell ref="X11:AA11"/>
    <mergeCell ref="C8:D8"/>
    <mergeCell ref="E8:T8"/>
    <mergeCell ref="C9:D9"/>
    <mergeCell ref="AB7:AF7"/>
    <mergeCell ref="AG7:AM7"/>
    <mergeCell ref="U8:W8"/>
    <mergeCell ref="X8:AA8"/>
    <mergeCell ref="AB8:AF8"/>
    <mergeCell ref="AG8:AM8"/>
    <mergeCell ref="E17:T17"/>
    <mergeCell ref="U17:W17"/>
    <mergeCell ref="X17:AA17"/>
    <mergeCell ref="AB17:AF17"/>
    <mergeCell ref="AG17:AM17"/>
    <mergeCell ref="C16:D16"/>
    <mergeCell ref="C17:D17"/>
    <mergeCell ref="AG6:AM6"/>
    <mergeCell ref="AB11:AF11"/>
    <mergeCell ref="AG11:AM11"/>
    <mergeCell ref="U15:W15"/>
    <mergeCell ref="X15:AA15"/>
    <mergeCell ref="AB15:AF15"/>
    <mergeCell ref="AG15:AM15"/>
    <mergeCell ref="AB9:AF9"/>
    <mergeCell ref="AG9:AM9"/>
    <mergeCell ref="U10:W10"/>
    <mergeCell ref="X10:AA10"/>
    <mergeCell ref="AB10:AF10"/>
    <mergeCell ref="AG10:AM10"/>
    <mergeCell ref="AG14:AM14"/>
    <mergeCell ref="X16:AA16"/>
    <mergeCell ref="AB16:AF16"/>
    <mergeCell ref="AG16:AM16"/>
  </mergeCells>
  <dataValidations count="2">
    <dataValidation type="list" allowBlank="1" showInputMessage="1" showErrorMessage="1" sqref="AG4:AM17" xr:uid="{00000000-0002-0000-0500-000000000000}">
      <formula1>$C$65:$C$66</formula1>
    </dataValidation>
    <dataValidation type="list" allowBlank="1" showInputMessage="1" showErrorMessage="1" sqref="AB4:AF17" xr:uid="{00000000-0002-0000-0500-000001000000}">
      <formula1>$T$22:$T$28</formula1>
    </dataValidation>
  </dataValidations>
  <printOptions horizontalCentered="1"/>
  <pageMargins left="0.25" right="0.25" top="0.75" bottom="0.75" header="0.51180555555555551" footer="0.3"/>
  <pageSetup paperSize="9" scale="90" firstPageNumber="0" orientation="landscape" horizontalDpi="300" verticalDpi="300" r:id="rId1"/>
  <headerFooter alignWithMargins="0">
    <oddFooter>&amp;R &amp;P /&amp;N</oddFooter>
  </headerFooter>
  <rowBreaks count="1" manualBreakCount="1">
    <brk id="18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CAE!$A$2:$A$1118</xm:f>
          </x14:formula1>
          <xm:sqref>X4:AA17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21"/>
    <pageSetUpPr fitToPage="1"/>
  </sheetPr>
  <dimension ref="A1:CB298"/>
  <sheetViews>
    <sheetView showGridLines="0" topLeftCell="A66" zoomScaleNormal="100" zoomScaleSheetLayoutView="100" workbookViewId="0">
      <selection activeCell="AQ100" sqref="AQ100:BZ104"/>
    </sheetView>
  </sheetViews>
  <sheetFormatPr defaultColWidth="3.7109375" defaultRowHeight="20.100000000000001" customHeight="1" x14ac:dyDescent="0.2"/>
  <cols>
    <col min="1" max="2" width="1.7109375" style="132" customWidth="1"/>
    <col min="3" max="4" width="2.7109375" style="132" customWidth="1"/>
    <col min="5" max="5" width="3.5703125" style="132" customWidth="1"/>
    <col min="6" max="6" width="2.7109375" style="132" customWidth="1"/>
    <col min="7" max="7" width="3.42578125" style="132" customWidth="1"/>
    <col min="8" max="15" width="2.7109375" style="132" customWidth="1"/>
    <col min="16" max="16" width="3.85546875" style="132" customWidth="1"/>
    <col min="17" max="18" width="2.7109375" style="132" customWidth="1"/>
    <col min="19" max="19" width="4.42578125" style="132" customWidth="1"/>
    <col min="20" max="30" width="2.7109375" style="132" customWidth="1"/>
    <col min="31" max="31" width="4.7109375" style="132" customWidth="1"/>
    <col min="32" max="38" width="2.7109375" style="132" customWidth="1"/>
    <col min="39" max="42" width="1.7109375" style="132" customWidth="1"/>
    <col min="43" max="44" width="2.7109375" style="132" customWidth="1"/>
    <col min="45" max="45" width="3.5703125" style="132" customWidth="1"/>
    <col min="46" max="46" width="2.7109375" style="132" customWidth="1"/>
    <col min="47" max="47" width="3.42578125" style="132" customWidth="1"/>
    <col min="48" max="55" width="2.7109375" style="132" customWidth="1"/>
    <col min="56" max="56" width="3.85546875" style="132" customWidth="1"/>
    <col min="57" max="58" width="2.7109375" style="132" customWidth="1"/>
    <col min="59" max="59" width="4.42578125" style="132" customWidth="1"/>
    <col min="60" max="70" width="2.7109375" style="132" customWidth="1"/>
    <col min="71" max="71" width="4.7109375" style="132" customWidth="1"/>
    <col min="72" max="78" width="2.7109375" style="132" customWidth="1"/>
    <col min="79" max="80" width="1.7109375" style="132" customWidth="1"/>
    <col min="81" max="16384" width="3.7109375" style="132"/>
  </cols>
  <sheetData>
    <row r="1" spans="1:80" ht="18" customHeight="1" x14ac:dyDescent="0.2">
      <c r="A1" s="139"/>
      <c r="B1" s="827" t="s">
        <v>1400</v>
      </c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  <c r="W1" s="828"/>
      <c r="X1" s="828"/>
      <c r="Y1" s="828"/>
      <c r="Z1" s="828"/>
      <c r="AA1" s="828"/>
      <c r="AB1" s="828"/>
      <c r="AC1" s="828"/>
      <c r="AD1" s="828"/>
      <c r="AE1" s="828"/>
      <c r="AF1" s="828"/>
      <c r="AG1" s="828"/>
      <c r="AH1" s="828"/>
      <c r="AI1" s="828"/>
      <c r="AJ1" s="828"/>
      <c r="AK1" s="828"/>
      <c r="AL1" s="828"/>
      <c r="AM1" s="829"/>
      <c r="AN1" s="141"/>
      <c r="AO1" s="139"/>
      <c r="AP1" s="827" t="s">
        <v>1400</v>
      </c>
      <c r="AQ1" s="828"/>
      <c r="AR1" s="828"/>
      <c r="AS1" s="828"/>
      <c r="AT1" s="828"/>
      <c r="AU1" s="828"/>
      <c r="AV1" s="828"/>
      <c r="AW1" s="828"/>
      <c r="AX1" s="828"/>
      <c r="AY1" s="828"/>
      <c r="AZ1" s="828"/>
      <c r="BA1" s="828"/>
      <c r="BB1" s="828"/>
      <c r="BC1" s="828"/>
      <c r="BD1" s="828"/>
      <c r="BE1" s="828"/>
      <c r="BF1" s="828"/>
      <c r="BG1" s="828"/>
      <c r="BH1" s="828"/>
      <c r="BI1" s="828"/>
      <c r="BJ1" s="828"/>
      <c r="BK1" s="828"/>
      <c r="BL1" s="828"/>
      <c r="BM1" s="828"/>
      <c r="BN1" s="828"/>
      <c r="BO1" s="828"/>
      <c r="BP1" s="828"/>
      <c r="BQ1" s="828"/>
      <c r="BR1" s="828"/>
      <c r="BS1" s="828"/>
      <c r="BT1" s="828"/>
      <c r="BU1" s="828"/>
      <c r="BV1" s="828"/>
      <c r="BW1" s="828"/>
      <c r="BX1" s="828"/>
      <c r="BY1" s="828"/>
      <c r="BZ1" s="828"/>
      <c r="CA1" s="829"/>
      <c r="CB1" s="141"/>
    </row>
    <row r="2" spans="1:80" s="153" customFormat="1" ht="5.0999999999999996" customHeight="1" x14ac:dyDescent="0.2">
      <c r="A2" s="148"/>
      <c r="B2" s="363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64"/>
      <c r="AN2" s="152"/>
      <c r="AO2" s="148"/>
      <c r="AP2" s="363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/>
      <c r="CA2" s="364"/>
      <c r="CB2" s="152"/>
    </row>
    <row r="3" spans="1:80" s="153" customFormat="1" ht="27.75" customHeight="1" x14ac:dyDescent="0.2">
      <c r="A3" s="148"/>
      <c r="B3" s="350"/>
      <c r="C3" s="846" t="s">
        <v>1402</v>
      </c>
      <c r="D3" s="847"/>
      <c r="E3" s="848"/>
      <c r="F3" s="840"/>
      <c r="G3" s="841"/>
      <c r="H3" s="842"/>
      <c r="I3" s="324"/>
      <c r="J3" s="843" t="s">
        <v>1383</v>
      </c>
      <c r="K3" s="844"/>
      <c r="L3" s="844"/>
      <c r="M3" s="844"/>
      <c r="N3" s="844"/>
      <c r="O3" s="844"/>
      <c r="P3" s="845"/>
      <c r="Q3" s="840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841"/>
      <c r="AE3" s="841"/>
      <c r="AF3" s="841"/>
      <c r="AG3" s="841"/>
      <c r="AH3" s="841"/>
      <c r="AI3" s="841"/>
      <c r="AJ3" s="841"/>
      <c r="AK3" s="841"/>
      <c r="AL3" s="842"/>
      <c r="AM3" s="352"/>
      <c r="AN3" s="152"/>
      <c r="AO3" s="148"/>
      <c r="AP3" s="350"/>
      <c r="AQ3" s="846" t="s">
        <v>1402</v>
      </c>
      <c r="AR3" s="847"/>
      <c r="AS3" s="848"/>
      <c r="AT3" s="840"/>
      <c r="AU3" s="841"/>
      <c r="AV3" s="842"/>
      <c r="AW3" s="324"/>
      <c r="AX3" s="843" t="s">
        <v>1383</v>
      </c>
      <c r="AY3" s="844"/>
      <c r="AZ3" s="844"/>
      <c r="BA3" s="844"/>
      <c r="BB3" s="844"/>
      <c r="BC3" s="844"/>
      <c r="BD3" s="845"/>
      <c r="BE3" s="840"/>
      <c r="BF3" s="841"/>
      <c r="BG3" s="841"/>
      <c r="BH3" s="841"/>
      <c r="BI3" s="841"/>
      <c r="BJ3" s="841"/>
      <c r="BK3" s="841"/>
      <c r="BL3" s="841"/>
      <c r="BM3" s="841"/>
      <c r="BN3" s="841"/>
      <c r="BO3" s="841"/>
      <c r="BP3" s="841"/>
      <c r="BQ3" s="841"/>
      <c r="BR3" s="841"/>
      <c r="BS3" s="841"/>
      <c r="BT3" s="841"/>
      <c r="BU3" s="841"/>
      <c r="BV3" s="841"/>
      <c r="BW3" s="841"/>
      <c r="BX3" s="841"/>
      <c r="BY3" s="841"/>
      <c r="BZ3" s="842"/>
      <c r="CA3" s="352"/>
      <c r="CB3" s="152"/>
    </row>
    <row r="4" spans="1:80" s="153" customFormat="1" ht="5.25" customHeight="1" x14ac:dyDescent="0.2">
      <c r="A4" s="148"/>
      <c r="B4" s="350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52"/>
      <c r="AN4" s="152"/>
      <c r="AO4" s="148"/>
      <c r="AP4" s="350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52"/>
      <c r="CB4" s="152"/>
    </row>
    <row r="5" spans="1:80" s="153" customFormat="1" ht="21" customHeight="1" x14ac:dyDescent="0.2">
      <c r="A5" s="148"/>
      <c r="B5" s="350"/>
      <c r="C5" s="876" t="s">
        <v>1401</v>
      </c>
      <c r="D5" s="877"/>
      <c r="E5" s="877"/>
      <c r="F5" s="877"/>
      <c r="G5" s="877"/>
      <c r="H5" s="878"/>
      <c r="I5" s="840"/>
      <c r="J5" s="841"/>
      <c r="K5" s="841"/>
      <c r="L5" s="841"/>
      <c r="M5" s="841"/>
      <c r="N5" s="841"/>
      <c r="O5" s="841"/>
      <c r="P5" s="841"/>
      <c r="Q5" s="841"/>
      <c r="R5" s="841"/>
      <c r="S5" s="841"/>
      <c r="T5" s="842"/>
      <c r="U5" s="324"/>
      <c r="V5" s="324"/>
      <c r="W5" s="324"/>
      <c r="X5" s="324"/>
      <c r="Y5" s="324"/>
      <c r="Z5" s="324"/>
      <c r="AA5" s="324"/>
      <c r="AB5" s="324" t="s">
        <v>75</v>
      </c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52"/>
      <c r="AN5" s="152"/>
      <c r="AO5" s="148"/>
      <c r="AP5" s="350"/>
      <c r="AQ5" s="876" t="s">
        <v>1401</v>
      </c>
      <c r="AR5" s="877"/>
      <c r="AS5" s="877"/>
      <c r="AT5" s="877"/>
      <c r="AU5" s="877"/>
      <c r="AV5" s="878"/>
      <c r="AW5" s="840"/>
      <c r="AX5" s="841"/>
      <c r="AY5" s="841"/>
      <c r="AZ5" s="841"/>
      <c r="BA5" s="841"/>
      <c r="BB5" s="841"/>
      <c r="BC5" s="841"/>
      <c r="BD5" s="841"/>
      <c r="BE5" s="841"/>
      <c r="BF5" s="841"/>
      <c r="BG5" s="841"/>
      <c r="BH5" s="842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52"/>
      <c r="CB5" s="152"/>
    </row>
    <row r="6" spans="1:80" s="153" customFormat="1" ht="5.25" customHeight="1" x14ac:dyDescent="0.2">
      <c r="A6" s="148"/>
      <c r="B6" s="350"/>
      <c r="C6" s="324"/>
      <c r="D6" s="324"/>
      <c r="E6" s="324"/>
      <c r="F6" s="324"/>
      <c r="G6" s="324"/>
      <c r="H6" s="324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52"/>
      <c r="AN6" s="152"/>
      <c r="AO6" s="148"/>
      <c r="AP6" s="350"/>
      <c r="AQ6" s="324"/>
      <c r="AR6" s="324"/>
      <c r="AS6" s="324"/>
      <c r="AT6" s="324"/>
      <c r="AU6" s="324"/>
      <c r="AV6" s="324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52"/>
      <c r="CB6" s="152"/>
    </row>
    <row r="7" spans="1:80" s="166" customFormat="1" ht="18" customHeight="1" x14ac:dyDescent="0.2">
      <c r="A7" s="161"/>
      <c r="B7" s="365"/>
      <c r="C7" s="833" t="s">
        <v>1384</v>
      </c>
      <c r="D7" s="834"/>
      <c r="E7" s="834"/>
      <c r="F7" s="835"/>
      <c r="G7" s="830"/>
      <c r="H7" s="831"/>
      <c r="I7" s="831"/>
      <c r="J7" s="831"/>
      <c r="K7" s="831"/>
      <c r="L7" s="831"/>
      <c r="M7" s="831"/>
      <c r="N7" s="832"/>
      <c r="O7" s="178"/>
      <c r="P7" s="836" t="s">
        <v>1385</v>
      </c>
      <c r="Q7" s="837"/>
      <c r="R7" s="838"/>
      <c r="S7" s="830"/>
      <c r="T7" s="831"/>
      <c r="U7" s="831"/>
      <c r="V7" s="832"/>
      <c r="W7" s="191"/>
      <c r="X7" s="839" t="s">
        <v>1353</v>
      </c>
      <c r="Y7" s="839"/>
      <c r="Z7" s="839"/>
      <c r="AA7" s="839"/>
      <c r="AB7" s="836"/>
      <c r="AC7" s="617"/>
      <c r="AD7" s="618"/>
      <c r="AE7" s="618"/>
      <c r="AF7" s="618"/>
      <c r="AG7" s="618"/>
      <c r="AH7" s="618"/>
      <c r="AI7" s="618"/>
      <c r="AJ7" s="618"/>
      <c r="AK7" s="618"/>
      <c r="AL7" s="619"/>
      <c r="AM7" s="245"/>
      <c r="AN7" s="165"/>
      <c r="AO7" s="161"/>
      <c r="AP7" s="365"/>
      <c r="AQ7" s="833" t="s">
        <v>1384</v>
      </c>
      <c r="AR7" s="834"/>
      <c r="AS7" s="834"/>
      <c r="AT7" s="835"/>
      <c r="AU7" s="830"/>
      <c r="AV7" s="831"/>
      <c r="AW7" s="831"/>
      <c r="AX7" s="831"/>
      <c r="AY7" s="831"/>
      <c r="AZ7" s="831"/>
      <c r="BA7" s="831"/>
      <c r="BB7" s="832"/>
      <c r="BC7" s="178"/>
      <c r="BD7" s="836" t="s">
        <v>1385</v>
      </c>
      <c r="BE7" s="837"/>
      <c r="BF7" s="838"/>
      <c r="BG7" s="830"/>
      <c r="BH7" s="831"/>
      <c r="BI7" s="831"/>
      <c r="BJ7" s="832"/>
      <c r="BK7" s="191"/>
      <c r="BL7" s="839" t="s">
        <v>1353</v>
      </c>
      <c r="BM7" s="839"/>
      <c r="BN7" s="839"/>
      <c r="BO7" s="839"/>
      <c r="BP7" s="836"/>
      <c r="BQ7" s="617"/>
      <c r="BR7" s="618"/>
      <c r="BS7" s="618"/>
      <c r="BT7" s="618"/>
      <c r="BU7" s="618"/>
      <c r="BV7" s="618"/>
      <c r="BW7" s="618"/>
      <c r="BX7" s="618"/>
      <c r="BY7" s="618"/>
      <c r="BZ7" s="619"/>
      <c r="CA7" s="245"/>
      <c r="CB7" s="165"/>
    </row>
    <row r="8" spans="1:80" s="158" customFormat="1" ht="9" hidden="1" customHeight="1" x14ac:dyDescent="0.2">
      <c r="A8" s="154"/>
      <c r="B8" s="365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366"/>
      <c r="AN8" s="157"/>
      <c r="AO8" s="154"/>
      <c r="AP8" s="365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366"/>
      <c r="CB8" s="157"/>
    </row>
    <row r="9" spans="1:80" ht="6.2" customHeight="1" x14ac:dyDescent="0.2">
      <c r="A9" s="139"/>
      <c r="B9" s="365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366"/>
      <c r="AN9" s="157"/>
      <c r="AO9" s="139"/>
      <c r="AP9" s="365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366"/>
      <c r="CB9" s="157"/>
    </row>
    <row r="10" spans="1:80" ht="17.45" customHeight="1" x14ac:dyDescent="0.2">
      <c r="A10" s="139"/>
      <c r="B10" s="365"/>
      <c r="C10" s="836" t="s">
        <v>1387</v>
      </c>
      <c r="D10" s="837"/>
      <c r="E10" s="837"/>
      <c r="F10" s="837"/>
      <c r="G10" s="838"/>
      <c r="H10" s="633"/>
      <c r="I10" s="634"/>
      <c r="J10" s="634"/>
      <c r="K10" s="634"/>
      <c r="L10" s="634"/>
      <c r="M10" s="634"/>
      <c r="N10" s="635"/>
      <c r="O10" s="176"/>
      <c r="P10" s="836" t="s">
        <v>1386</v>
      </c>
      <c r="Q10" s="836"/>
      <c r="R10" s="836"/>
      <c r="S10" s="836"/>
      <c r="T10" s="836"/>
      <c r="U10" s="836"/>
      <c r="V10" s="836"/>
      <c r="W10" s="836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366"/>
      <c r="AN10" s="157"/>
      <c r="AO10" s="139"/>
      <c r="AP10" s="365"/>
      <c r="AQ10" s="836" t="s">
        <v>1387</v>
      </c>
      <c r="AR10" s="837"/>
      <c r="AS10" s="837"/>
      <c r="AT10" s="837"/>
      <c r="AU10" s="838"/>
      <c r="AV10" s="633"/>
      <c r="AW10" s="634"/>
      <c r="AX10" s="634"/>
      <c r="AY10" s="634"/>
      <c r="AZ10" s="634"/>
      <c r="BA10" s="634"/>
      <c r="BB10" s="635"/>
      <c r="BC10" s="176"/>
      <c r="BD10" s="836" t="s">
        <v>1386</v>
      </c>
      <c r="BE10" s="836"/>
      <c r="BF10" s="836"/>
      <c r="BG10" s="836"/>
      <c r="BH10" s="836"/>
      <c r="BI10" s="836"/>
      <c r="BJ10" s="836"/>
      <c r="BK10" s="836"/>
      <c r="BL10" s="628"/>
      <c r="BM10" s="628"/>
      <c r="BN10" s="628"/>
      <c r="BO10" s="628"/>
      <c r="BP10" s="628"/>
      <c r="BQ10" s="628"/>
      <c r="BR10" s="628"/>
      <c r="BS10" s="628"/>
      <c r="BT10" s="628"/>
      <c r="BU10" s="628"/>
      <c r="BV10" s="628"/>
      <c r="BW10" s="628"/>
      <c r="BX10" s="628"/>
      <c r="BY10" s="628"/>
      <c r="BZ10" s="628"/>
      <c r="CA10" s="366"/>
      <c r="CB10" s="157"/>
    </row>
    <row r="11" spans="1:80" ht="6.2" customHeight="1" x14ac:dyDescent="0.2">
      <c r="A11" s="139"/>
      <c r="B11" s="36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366"/>
      <c r="AN11" s="157"/>
      <c r="AO11" s="139"/>
      <c r="AP11" s="365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366"/>
      <c r="CB11" s="157"/>
    </row>
    <row r="12" spans="1:80" ht="24" customHeight="1" x14ac:dyDescent="0.2">
      <c r="A12" s="139"/>
      <c r="B12" s="367"/>
      <c r="C12" s="836" t="s">
        <v>1388</v>
      </c>
      <c r="D12" s="836"/>
      <c r="E12" s="836"/>
      <c r="F12" s="836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628"/>
      <c r="W12" s="628"/>
      <c r="X12" s="628"/>
      <c r="Y12" s="628"/>
      <c r="Z12" s="628"/>
      <c r="AA12" s="628"/>
      <c r="AB12" s="628"/>
      <c r="AC12" s="628"/>
      <c r="AD12" s="628"/>
      <c r="AE12" s="628"/>
      <c r="AF12" s="628"/>
      <c r="AG12" s="628"/>
      <c r="AH12" s="628"/>
      <c r="AI12" s="628"/>
      <c r="AJ12" s="628"/>
      <c r="AK12" s="628"/>
      <c r="AL12" s="628"/>
      <c r="AM12" s="368"/>
      <c r="AN12" s="157"/>
      <c r="AO12" s="139"/>
      <c r="AP12" s="367"/>
      <c r="AQ12" s="836" t="s">
        <v>1388</v>
      </c>
      <c r="AR12" s="836"/>
      <c r="AS12" s="836"/>
      <c r="AT12" s="836"/>
      <c r="AU12" s="628"/>
      <c r="AV12" s="628"/>
      <c r="AW12" s="628"/>
      <c r="AX12" s="628"/>
      <c r="AY12" s="628"/>
      <c r="AZ12" s="628"/>
      <c r="BA12" s="628"/>
      <c r="BB12" s="628"/>
      <c r="BC12" s="628"/>
      <c r="BD12" s="628"/>
      <c r="BE12" s="628"/>
      <c r="BF12" s="628"/>
      <c r="BG12" s="628"/>
      <c r="BH12" s="628"/>
      <c r="BI12" s="628"/>
      <c r="BJ12" s="628"/>
      <c r="BK12" s="628"/>
      <c r="BL12" s="628"/>
      <c r="BM12" s="628"/>
      <c r="BN12" s="628"/>
      <c r="BO12" s="628"/>
      <c r="BP12" s="628"/>
      <c r="BQ12" s="628"/>
      <c r="BR12" s="628"/>
      <c r="BS12" s="628"/>
      <c r="BT12" s="628"/>
      <c r="BU12" s="628"/>
      <c r="BV12" s="628"/>
      <c r="BW12" s="628"/>
      <c r="BX12" s="628"/>
      <c r="BY12" s="628"/>
      <c r="BZ12" s="628"/>
      <c r="CA12" s="368"/>
      <c r="CB12" s="157"/>
    </row>
    <row r="13" spans="1:80" ht="6.2" customHeight="1" x14ac:dyDescent="0.2">
      <c r="A13" s="139"/>
      <c r="B13" s="367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368"/>
      <c r="AN13" s="157"/>
      <c r="AO13" s="139"/>
      <c r="AP13" s="367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368"/>
      <c r="CB13" s="157"/>
    </row>
    <row r="14" spans="1:80" ht="17.45" customHeight="1" x14ac:dyDescent="0.2">
      <c r="A14" s="139"/>
      <c r="B14" s="367"/>
      <c r="C14" s="836" t="s">
        <v>1389</v>
      </c>
      <c r="D14" s="837"/>
      <c r="E14" s="837"/>
      <c r="F14" s="837"/>
      <c r="G14" s="837"/>
      <c r="H14" s="838"/>
      <c r="I14" s="633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5"/>
      <c r="U14" s="140"/>
      <c r="V14" s="140"/>
      <c r="W14" s="176"/>
      <c r="X14" s="836" t="s">
        <v>1390</v>
      </c>
      <c r="Y14" s="837"/>
      <c r="Z14" s="837"/>
      <c r="AA14" s="837"/>
      <c r="AB14" s="838"/>
      <c r="AC14" s="850"/>
      <c r="AD14" s="850"/>
      <c r="AE14" s="850"/>
      <c r="AF14" s="850"/>
      <c r="AG14" s="369" t="s">
        <v>8</v>
      </c>
      <c r="AH14" s="851"/>
      <c r="AI14" s="851"/>
      <c r="AJ14" s="851"/>
      <c r="AK14" s="140"/>
      <c r="AL14" s="140"/>
      <c r="AM14" s="368"/>
      <c r="AN14" s="157"/>
      <c r="AO14" s="139"/>
      <c r="AP14" s="367"/>
      <c r="AQ14" s="836" t="s">
        <v>1389</v>
      </c>
      <c r="AR14" s="837"/>
      <c r="AS14" s="837"/>
      <c r="AT14" s="837"/>
      <c r="AU14" s="837"/>
      <c r="AV14" s="838"/>
      <c r="AW14" s="633"/>
      <c r="AX14" s="634"/>
      <c r="AY14" s="634"/>
      <c r="AZ14" s="634"/>
      <c r="BA14" s="634"/>
      <c r="BB14" s="634"/>
      <c r="BC14" s="634"/>
      <c r="BD14" s="634"/>
      <c r="BE14" s="634"/>
      <c r="BF14" s="634"/>
      <c r="BG14" s="634"/>
      <c r="BH14" s="635"/>
      <c r="BI14" s="140"/>
      <c r="BJ14" s="140"/>
      <c r="BK14" s="176"/>
      <c r="BL14" s="836" t="s">
        <v>1390</v>
      </c>
      <c r="BM14" s="837"/>
      <c r="BN14" s="837"/>
      <c r="BO14" s="837"/>
      <c r="BP14" s="838"/>
      <c r="BQ14" s="850"/>
      <c r="BR14" s="850"/>
      <c r="BS14" s="850"/>
      <c r="BT14" s="850"/>
      <c r="BU14" s="369" t="s">
        <v>8</v>
      </c>
      <c r="BV14" s="851"/>
      <c r="BW14" s="851"/>
      <c r="BX14" s="851"/>
      <c r="BY14" s="140"/>
      <c r="BZ14" s="140"/>
      <c r="CA14" s="368"/>
      <c r="CB14" s="157"/>
    </row>
    <row r="15" spans="1:80" ht="6.2" customHeight="1" x14ac:dyDescent="0.2">
      <c r="A15" s="139"/>
      <c r="B15" s="370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368"/>
      <c r="AN15" s="157"/>
      <c r="AO15" s="139"/>
      <c r="AP15" s="370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368"/>
      <c r="CB15" s="157"/>
    </row>
    <row r="16" spans="1:80" ht="17.45" customHeight="1" x14ac:dyDescent="0.2">
      <c r="A16" s="139"/>
      <c r="B16" s="367"/>
      <c r="C16" s="839" t="s">
        <v>1391</v>
      </c>
      <c r="D16" s="839"/>
      <c r="E16" s="839"/>
      <c r="F16" s="623"/>
      <c r="G16" s="623"/>
      <c r="H16" s="623"/>
      <c r="I16" s="623"/>
      <c r="J16" s="623"/>
      <c r="K16" s="623"/>
      <c r="L16" s="623"/>
      <c r="M16" s="176"/>
      <c r="N16" s="839" t="s">
        <v>1392</v>
      </c>
      <c r="O16" s="839"/>
      <c r="P16" s="839"/>
      <c r="Q16" s="623"/>
      <c r="R16" s="623"/>
      <c r="S16" s="623"/>
      <c r="T16" s="623"/>
      <c r="U16" s="623"/>
      <c r="V16" s="623"/>
      <c r="W16" s="176"/>
      <c r="X16" s="836" t="s">
        <v>1393</v>
      </c>
      <c r="Y16" s="837"/>
      <c r="Z16" s="837"/>
      <c r="AA16" s="838"/>
      <c r="AB16" s="849"/>
      <c r="AC16" s="849"/>
      <c r="AD16" s="849"/>
      <c r="AE16" s="849"/>
      <c r="AF16" s="849"/>
      <c r="AG16" s="849"/>
      <c r="AH16" s="849"/>
      <c r="AI16" s="849"/>
      <c r="AJ16" s="849"/>
      <c r="AK16" s="849"/>
      <c r="AL16" s="849"/>
      <c r="AM16" s="368"/>
      <c r="AN16" s="157"/>
      <c r="AO16" s="139"/>
      <c r="AP16" s="367"/>
      <c r="AQ16" s="839" t="s">
        <v>1391</v>
      </c>
      <c r="AR16" s="839"/>
      <c r="AS16" s="839"/>
      <c r="AT16" s="623"/>
      <c r="AU16" s="623"/>
      <c r="AV16" s="623"/>
      <c r="AW16" s="623"/>
      <c r="AX16" s="623"/>
      <c r="AY16" s="623"/>
      <c r="AZ16" s="623"/>
      <c r="BA16" s="176"/>
      <c r="BB16" s="839" t="s">
        <v>1392</v>
      </c>
      <c r="BC16" s="839"/>
      <c r="BD16" s="839"/>
      <c r="BE16" s="623"/>
      <c r="BF16" s="623"/>
      <c r="BG16" s="623"/>
      <c r="BH16" s="623"/>
      <c r="BI16" s="623"/>
      <c r="BJ16" s="623"/>
      <c r="BK16" s="176"/>
      <c r="BL16" s="836" t="s">
        <v>1393</v>
      </c>
      <c r="BM16" s="837"/>
      <c r="BN16" s="837"/>
      <c r="BO16" s="838"/>
      <c r="BP16" s="849"/>
      <c r="BQ16" s="849"/>
      <c r="BR16" s="849"/>
      <c r="BS16" s="849"/>
      <c r="BT16" s="849"/>
      <c r="BU16" s="849"/>
      <c r="BV16" s="849"/>
      <c r="BW16" s="849"/>
      <c r="BX16" s="849"/>
      <c r="BY16" s="849"/>
      <c r="BZ16" s="849"/>
      <c r="CA16" s="368"/>
      <c r="CB16" s="157"/>
    </row>
    <row r="17" spans="1:80" ht="6.2" customHeight="1" x14ac:dyDescent="0.2">
      <c r="A17" s="139"/>
      <c r="B17" s="367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368"/>
      <c r="AN17" s="157"/>
      <c r="AO17" s="139"/>
      <c r="AP17" s="367"/>
      <c r="AQ17" s="22"/>
      <c r="AR17" s="22"/>
      <c r="AS17" s="22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368"/>
      <c r="CB17" s="157"/>
    </row>
    <row r="18" spans="1:80" ht="16.7" customHeight="1" x14ac:dyDescent="0.2">
      <c r="A18" s="139"/>
      <c r="B18" s="367"/>
      <c r="C18" s="833" t="s">
        <v>1394</v>
      </c>
      <c r="D18" s="834"/>
      <c r="E18" s="834"/>
      <c r="F18" s="835"/>
      <c r="G18" s="81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3"/>
      <c r="AM18" s="368"/>
      <c r="AN18" s="157"/>
      <c r="AO18" s="139"/>
      <c r="AP18" s="367"/>
      <c r="AQ18" s="833" t="s">
        <v>1394</v>
      </c>
      <c r="AR18" s="834"/>
      <c r="AS18" s="834"/>
      <c r="AT18" s="835"/>
      <c r="AU18" s="81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  <c r="CA18" s="368"/>
      <c r="CB18" s="157"/>
    </row>
    <row r="19" spans="1:80" ht="6.2" customHeight="1" x14ac:dyDescent="0.2">
      <c r="A19" s="139"/>
      <c r="B19" s="367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368"/>
      <c r="AN19" s="157"/>
      <c r="AO19" s="139"/>
      <c r="AP19" s="367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368"/>
      <c r="CB19" s="157"/>
    </row>
    <row r="20" spans="1:80" ht="16.7" customHeight="1" x14ac:dyDescent="0.2">
      <c r="A20" s="139"/>
      <c r="B20" s="367"/>
      <c r="C20" s="839" t="s">
        <v>1395</v>
      </c>
      <c r="D20" s="839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  <c r="AI20" s="623"/>
      <c r="AJ20" s="623"/>
      <c r="AK20" s="623"/>
      <c r="AL20" s="623"/>
      <c r="AM20" s="368"/>
      <c r="AN20" s="157"/>
      <c r="AO20" s="139"/>
      <c r="AP20" s="367"/>
      <c r="AQ20" s="839" t="s">
        <v>1395</v>
      </c>
      <c r="AR20" s="839"/>
      <c r="AS20" s="623"/>
      <c r="AT20" s="623"/>
      <c r="AU20" s="623"/>
      <c r="AV20" s="623"/>
      <c r="AW20" s="623"/>
      <c r="AX20" s="623"/>
      <c r="AY20" s="623"/>
      <c r="AZ20" s="623"/>
      <c r="BA20" s="623"/>
      <c r="BB20" s="623"/>
      <c r="BC20" s="623"/>
      <c r="BD20" s="623"/>
      <c r="BE20" s="623"/>
      <c r="BF20" s="623"/>
      <c r="BG20" s="623"/>
      <c r="BH20" s="623"/>
      <c r="BI20" s="623"/>
      <c r="BJ20" s="623"/>
      <c r="BK20" s="623"/>
      <c r="BL20" s="623"/>
      <c r="BM20" s="623"/>
      <c r="BN20" s="623"/>
      <c r="BO20" s="623"/>
      <c r="BP20" s="623"/>
      <c r="BQ20" s="623"/>
      <c r="BR20" s="623"/>
      <c r="BS20" s="623"/>
      <c r="BT20" s="623"/>
      <c r="BU20" s="623"/>
      <c r="BV20" s="623"/>
      <c r="BW20" s="623"/>
      <c r="BX20" s="623"/>
      <c r="BY20" s="623"/>
      <c r="BZ20" s="623"/>
      <c r="CA20" s="368"/>
      <c r="CB20" s="157"/>
    </row>
    <row r="21" spans="1:80" ht="5.0999999999999996" customHeight="1" x14ac:dyDescent="0.2">
      <c r="A21" s="139"/>
      <c r="B21" s="370"/>
      <c r="C21" s="143"/>
      <c r="D21" s="143"/>
      <c r="E21" s="143"/>
      <c r="F21" s="143"/>
      <c r="G21" s="143"/>
      <c r="H21" s="143"/>
      <c r="I21" s="143"/>
      <c r="J21" s="143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0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371"/>
      <c r="AN21" s="157"/>
      <c r="AO21" s="139"/>
      <c r="AP21" s="370"/>
      <c r="AQ21" s="143"/>
      <c r="AR21" s="143"/>
      <c r="AS21" s="143"/>
      <c r="AT21" s="143"/>
      <c r="AU21" s="143"/>
      <c r="AV21" s="143"/>
      <c r="AW21" s="143"/>
      <c r="AX21" s="143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0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371"/>
      <c r="CB21" s="157"/>
    </row>
    <row r="22" spans="1:80" s="153" customFormat="1" ht="14.25" customHeight="1" x14ac:dyDescent="0.2">
      <c r="A22" s="139"/>
      <c r="B22" s="350"/>
      <c r="C22" s="650" t="s">
        <v>1404</v>
      </c>
      <c r="D22" s="650"/>
      <c r="E22" s="650"/>
      <c r="F22" s="650"/>
      <c r="G22" s="650"/>
      <c r="H22" s="650"/>
      <c r="I22" s="650"/>
      <c r="J22" s="650"/>
      <c r="K22" s="650"/>
      <c r="L22" s="650"/>
      <c r="M22" s="650"/>
      <c r="N22" s="650"/>
      <c r="O22" s="650"/>
      <c r="P22" s="650"/>
      <c r="Q22" s="650"/>
      <c r="R22" s="650"/>
      <c r="S22" s="650"/>
      <c r="T22" s="650"/>
      <c r="U22" s="650"/>
      <c r="V22" s="650"/>
      <c r="W22" s="650"/>
      <c r="X22" s="650"/>
      <c r="Y22" s="650"/>
      <c r="Z22" s="650"/>
      <c r="AA22" s="650"/>
      <c r="AB22" s="650"/>
      <c r="AC22" s="650"/>
      <c r="AD22" s="650"/>
      <c r="AE22" s="650"/>
      <c r="AF22" s="650"/>
      <c r="AG22" s="650"/>
      <c r="AH22" s="650"/>
      <c r="AI22" s="650"/>
      <c r="AJ22" s="650"/>
      <c r="AK22" s="650"/>
      <c r="AL22" s="650"/>
      <c r="AM22" s="352"/>
      <c r="AN22" s="157"/>
      <c r="AO22" s="139"/>
      <c r="AP22" s="350"/>
      <c r="AQ22" s="650" t="s">
        <v>1404</v>
      </c>
      <c r="AR22" s="650"/>
      <c r="AS22" s="650"/>
      <c r="AT22" s="650"/>
      <c r="AU22" s="650"/>
      <c r="AV22" s="650"/>
      <c r="AW22" s="650"/>
      <c r="AX22" s="650"/>
      <c r="AY22" s="650"/>
      <c r="AZ22" s="650"/>
      <c r="BA22" s="650"/>
      <c r="BB22" s="650"/>
      <c r="BC22" s="650"/>
      <c r="BD22" s="650"/>
      <c r="BE22" s="650"/>
      <c r="BF22" s="650"/>
      <c r="BG22" s="650"/>
      <c r="BH22" s="650"/>
      <c r="BI22" s="650"/>
      <c r="BJ22" s="650"/>
      <c r="BK22" s="650"/>
      <c r="BL22" s="650"/>
      <c r="BM22" s="650"/>
      <c r="BN22" s="650"/>
      <c r="BO22" s="650"/>
      <c r="BP22" s="650"/>
      <c r="BQ22" s="650"/>
      <c r="BR22" s="650"/>
      <c r="BS22" s="650"/>
      <c r="BT22" s="650"/>
      <c r="BU22" s="650"/>
      <c r="BV22" s="650"/>
      <c r="BW22" s="650"/>
      <c r="BX22" s="650"/>
      <c r="BY22" s="650"/>
      <c r="BZ22" s="650"/>
      <c r="CA22" s="352"/>
      <c r="CB22" s="157"/>
    </row>
    <row r="23" spans="1:80" s="193" customFormat="1" ht="18" customHeight="1" x14ac:dyDescent="0.2">
      <c r="A23" s="139"/>
      <c r="B23" s="214"/>
      <c r="C23" s="836" t="s">
        <v>1396</v>
      </c>
      <c r="D23" s="836"/>
      <c r="E23" s="836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  <c r="X23" s="191"/>
      <c r="Y23" s="839" t="s">
        <v>1397</v>
      </c>
      <c r="Z23" s="839"/>
      <c r="AA23" s="839"/>
      <c r="AB23" s="839"/>
      <c r="AC23" s="839"/>
      <c r="AD23" s="651"/>
      <c r="AE23" s="651"/>
      <c r="AF23" s="651"/>
      <c r="AG23" s="651"/>
      <c r="AH23" s="651"/>
      <c r="AI23" s="651"/>
      <c r="AJ23" s="651"/>
      <c r="AK23" s="651"/>
      <c r="AL23" s="651"/>
      <c r="AM23" s="246"/>
      <c r="AN23" s="157"/>
      <c r="AO23" s="139"/>
      <c r="AP23" s="214"/>
      <c r="AQ23" s="836" t="s">
        <v>1396</v>
      </c>
      <c r="AR23" s="836"/>
      <c r="AS23" s="836"/>
      <c r="AT23" s="623"/>
      <c r="AU23" s="623"/>
      <c r="AV23" s="623"/>
      <c r="AW23" s="623"/>
      <c r="AX23" s="623"/>
      <c r="AY23" s="623"/>
      <c r="AZ23" s="623"/>
      <c r="BA23" s="623"/>
      <c r="BB23" s="623"/>
      <c r="BC23" s="623"/>
      <c r="BD23" s="623"/>
      <c r="BE23" s="623"/>
      <c r="BF23" s="623"/>
      <c r="BG23" s="623"/>
      <c r="BH23" s="623"/>
      <c r="BI23" s="623"/>
      <c r="BJ23" s="623"/>
      <c r="BK23" s="623"/>
      <c r="BL23" s="191"/>
      <c r="BM23" s="839" t="s">
        <v>1397</v>
      </c>
      <c r="BN23" s="839"/>
      <c r="BO23" s="839"/>
      <c r="BP23" s="839"/>
      <c r="BQ23" s="839"/>
      <c r="BR23" s="651"/>
      <c r="BS23" s="651"/>
      <c r="BT23" s="651"/>
      <c r="BU23" s="651"/>
      <c r="BV23" s="651"/>
      <c r="BW23" s="651"/>
      <c r="BX23" s="651"/>
      <c r="BY23" s="651"/>
      <c r="BZ23" s="651"/>
      <c r="CA23" s="246"/>
      <c r="CB23" s="157"/>
    </row>
    <row r="24" spans="1:80" s="193" customFormat="1" ht="5.0999999999999996" customHeight="1" x14ac:dyDescent="0.2">
      <c r="A24" s="139"/>
      <c r="B24" s="24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245"/>
      <c r="AN24" s="157"/>
      <c r="AO24" s="139"/>
      <c r="AP24" s="24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245"/>
      <c r="CB24" s="157"/>
    </row>
    <row r="25" spans="1:80" s="193" customFormat="1" ht="18" customHeight="1" x14ac:dyDescent="0.2">
      <c r="A25" s="139"/>
      <c r="B25" s="214"/>
      <c r="C25" s="839" t="s">
        <v>1391</v>
      </c>
      <c r="D25" s="839"/>
      <c r="E25" s="839"/>
      <c r="F25" s="623"/>
      <c r="G25" s="623"/>
      <c r="H25" s="623"/>
      <c r="I25" s="623"/>
      <c r="J25" s="623"/>
      <c r="K25" s="623"/>
      <c r="L25" s="623"/>
      <c r="M25" s="623"/>
      <c r="N25" s="623"/>
      <c r="O25" s="191"/>
      <c r="P25" s="623"/>
      <c r="Q25" s="623"/>
      <c r="R25" s="623"/>
      <c r="S25" s="623"/>
      <c r="T25" s="623"/>
      <c r="U25" s="623"/>
      <c r="V25" s="623"/>
      <c r="W25" s="623"/>
      <c r="X25" s="623"/>
      <c r="Y25" s="178"/>
      <c r="Z25" s="178"/>
      <c r="AA25" s="839" t="s">
        <v>1392</v>
      </c>
      <c r="AB25" s="839"/>
      <c r="AC25" s="839"/>
      <c r="AD25" s="623"/>
      <c r="AE25" s="623"/>
      <c r="AF25" s="623"/>
      <c r="AG25" s="623"/>
      <c r="AH25" s="623"/>
      <c r="AI25" s="623"/>
      <c r="AJ25" s="623"/>
      <c r="AK25" s="623"/>
      <c r="AL25" s="623"/>
      <c r="AM25" s="246"/>
      <c r="AN25" s="157"/>
      <c r="AO25" s="139"/>
      <c r="AP25" s="214"/>
      <c r="AQ25" s="839" t="s">
        <v>1391</v>
      </c>
      <c r="AR25" s="839"/>
      <c r="AS25" s="839"/>
      <c r="AT25" s="623"/>
      <c r="AU25" s="623"/>
      <c r="AV25" s="623"/>
      <c r="AW25" s="623"/>
      <c r="AX25" s="623"/>
      <c r="AY25" s="623"/>
      <c r="AZ25" s="623"/>
      <c r="BA25" s="623"/>
      <c r="BB25" s="623"/>
      <c r="BC25" s="191"/>
      <c r="BD25" s="623"/>
      <c r="BE25" s="623"/>
      <c r="BF25" s="623"/>
      <c r="BG25" s="623"/>
      <c r="BH25" s="623"/>
      <c r="BI25" s="623"/>
      <c r="BJ25" s="623"/>
      <c r="BK25" s="623"/>
      <c r="BL25" s="623"/>
      <c r="BM25" s="178"/>
      <c r="BN25" s="178"/>
      <c r="BO25" s="839" t="s">
        <v>1392</v>
      </c>
      <c r="BP25" s="839"/>
      <c r="BQ25" s="839"/>
      <c r="BR25" s="623"/>
      <c r="BS25" s="623"/>
      <c r="BT25" s="623"/>
      <c r="BU25" s="623"/>
      <c r="BV25" s="623"/>
      <c r="BW25" s="623"/>
      <c r="BX25" s="623"/>
      <c r="BY25" s="623"/>
      <c r="BZ25" s="623"/>
      <c r="CA25" s="246"/>
      <c r="CB25" s="157"/>
    </row>
    <row r="26" spans="1:80" s="193" customFormat="1" ht="5.0999999999999996" customHeight="1" x14ac:dyDescent="0.2">
      <c r="A26" s="139"/>
      <c r="B26" s="24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245"/>
      <c r="AN26" s="157"/>
      <c r="AO26" s="139"/>
      <c r="AP26" s="24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245"/>
      <c r="CB26" s="157"/>
    </row>
    <row r="27" spans="1:80" s="193" customFormat="1" ht="18" customHeight="1" x14ac:dyDescent="0.2">
      <c r="A27" s="139"/>
      <c r="B27" s="214"/>
      <c r="C27" s="839" t="s">
        <v>1398</v>
      </c>
      <c r="D27" s="839"/>
      <c r="E27" s="839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623"/>
      <c r="AG27" s="623"/>
      <c r="AH27" s="623"/>
      <c r="AI27" s="623"/>
      <c r="AJ27" s="623"/>
      <c r="AK27" s="623"/>
      <c r="AL27" s="623"/>
      <c r="AM27" s="246"/>
      <c r="AN27" s="157"/>
      <c r="AO27" s="139"/>
      <c r="AP27" s="214"/>
      <c r="AQ27" s="839" t="s">
        <v>1398</v>
      </c>
      <c r="AR27" s="839"/>
      <c r="AS27" s="839"/>
      <c r="AT27" s="623"/>
      <c r="AU27" s="623"/>
      <c r="AV27" s="623"/>
      <c r="AW27" s="623"/>
      <c r="AX27" s="623"/>
      <c r="AY27" s="623"/>
      <c r="AZ27" s="623"/>
      <c r="BA27" s="623"/>
      <c r="BB27" s="623"/>
      <c r="BC27" s="623"/>
      <c r="BD27" s="623"/>
      <c r="BE27" s="623"/>
      <c r="BF27" s="623"/>
      <c r="BG27" s="623"/>
      <c r="BH27" s="623"/>
      <c r="BI27" s="623"/>
      <c r="BJ27" s="623"/>
      <c r="BK27" s="623"/>
      <c r="BL27" s="623"/>
      <c r="BM27" s="623"/>
      <c r="BN27" s="623"/>
      <c r="BO27" s="623"/>
      <c r="BP27" s="623"/>
      <c r="BQ27" s="623"/>
      <c r="BR27" s="623"/>
      <c r="BS27" s="623"/>
      <c r="BT27" s="623"/>
      <c r="BU27" s="623"/>
      <c r="BV27" s="623"/>
      <c r="BW27" s="623"/>
      <c r="BX27" s="623"/>
      <c r="BY27" s="623"/>
      <c r="BZ27" s="623"/>
      <c r="CA27" s="246"/>
      <c r="CB27" s="157"/>
    </row>
    <row r="28" spans="1:80" s="193" customFormat="1" ht="5.0999999999999996" customHeight="1" x14ac:dyDescent="0.2">
      <c r="A28" s="139"/>
      <c r="B28" s="214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246"/>
      <c r="AN28" s="157"/>
      <c r="AO28" s="139"/>
      <c r="AP28" s="214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246"/>
      <c r="CB28" s="157"/>
    </row>
    <row r="29" spans="1:80" s="153" customFormat="1" ht="14.25" customHeight="1" x14ac:dyDescent="0.2">
      <c r="A29" s="139"/>
      <c r="B29" s="350"/>
      <c r="C29" s="650" t="s">
        <v>1399</v>
      </c>
      <c r="D29" s="650"/>
      <c r="E29" s="650"/>
      <c r="F29" s="650"/>
      <c r="G29" s="650"/>
      <c r="H29" s="650"/>
      <c r="I29" s="650"/>
      <c r="J29" s="650"/>
      <c r="K29" s="650"/>
      <c r="L29" s="650"/>
      <c r="M29" s="650"/>
      <c r="N29" s="650"/>
      <c r="O29" s="650"/>
      <c r="P29" s="650"/>
      <c r="Q29" s="650"/>
      <c r="R29" s="650"/>
      <c r="S29" s="650"/>
      <c r="T29" s="650"/>
      <c r="U29" s="650"/>
      <c r="V29" s="650"/>
      <c r="W29" s="650"/>
      <c r="X29" s="650"/>
      <c r="Y29" s="650"/>
      <c r="Z29" s="650"/>
      <c r="AA29" s="650"/>
      <c r="AB29" s="650"/>
      <c r="AC29" s="650"/>
      <c r="AD29" s="650"/>
      <c r="AE29" s="650"/>
      <c r="AF29" s="650"/>
      <c r="AG29" s="650"/>
      <c r="AH29" s="650"/>
      <c r="AI29" s="650"/>
      <c r="AJ29" s="650"/>
      <c r="AK29" s="650"/>
      <c r="AL29" s="650"/>
      <c r="AM29" s="352"/>
      <c r="AN29" s="157"/>
      <c r="AO29" s="139"/>
      <c r="AP29" s="350"/>
      <c r="AQ29" s="650" t="s">
        <v>1399</v>
      </c>
      <c r="AR29" s="650"/>
      <c r="AS29" s="650"/>
      <c r="AT29" s="650"/>
      <c r="AU29" s="650"/>
      <c r="AV29" s="650"/>
      <c r="AW29" s="650"/>
      <c r="AX29" s="650"/>
      <c r="AY29" s="650"/>
      <c r="AZ29" s="650"/>
      <c r="BA29" s="650"/>
      <c r="BB29" s="650"/>
      <c r="BC29" s="650"/>
      <c r="BD29" s="650"/>
      <c r="BE29" s="650"/>
      <c r="BF29" s="650"/>
      <c r="BG29" s="650"/>
      <c r="BH29" s="650"/>
      <c r="BI29" s="650"/>
      <c r="BJ29" s="650"/>
      <c r="BK29" s="650"/>
      <c r="BL29" s="650"/>
      <c r="BM29" s="650"/>
      <c r="BN29" s="650"/>
      <c r="BO29" s="650"/>
      <c r="BP29" s="650"/>
      <c r="BQ29" s="650"/>
      <c r="BR29" s="650"/>
      <c r="BS29" s="650"/>
      <c r="BT29" s="650"/>
      <c r="BU29" s="650"/>
      <c r="BV29" s="650"/>
      <c r="BW29" s="650"/>
      <c r="BX29" s="650"/>
      <c r="BY29" s="650"/>
      <c r="BZ29" s="650"/>
      <c r="CA29" s="352"/>
      <c r="CB29" s="157"/>
    </row>
    <row r="30" spans="1:80" s="193" customFormat="1" ht="18" customHeight="1" x14ac:dyDescent="0.2">
      <c r="A30" s="139"/>
      <c r="B30" s="214"/>
      <c r="C30" s="852"/>
      <c r="D30" s="853"/>
      <c r="E30" s="853"/>
      <c r="F30" s="853"/>
      <c r="G30" s="853"/>
      <c r="H30" s="853"/>
      <c r="I30" s="853"/>
      <c r="J30" s="853"/>
      <c r="K30" s="853"/>
      <c r="L30" s="853"/>
      <c r="M30" s="853"/>
      <c r="N30" s="853"/>
      <c r="O30" s="853"/>
      <c r="P30" s="853"/>
      <c r="Q30" s="853"/>
      <c r="R30" s="853"/>
      <c r="S30" s="853"/>
      <c r="T30" s="853"/>
      <c r="U30" s="853"/>
      <c r="V30" s="853"/>
      <c r="W30" s="853"/>
      <c r="X30" s="853"/>
      <c r="Y30" s="853"/>
      <c r="Z30" s="853"/>
      <c r="AA30" s="853"/>
      <c r="AB30" s="853"/>
      <c r="AC30" s="853"/>
      <c r="AD30" s="853"/>
      <c r="AE30" s="853"/>
      <c r="AF30" s="853"/>
      <c r="AG30" s="853"/>
      <c r="AH30" s="853"/>
      <c r="AI30" s="853"/>
      <c r="AJ30" s="853"/>
      <c r="AK30" s="853"/>
      <c r="AL30" s="854"/>
      <c r="AM30" s="246"/>
      <c r="AN30" s="157"/>
      <c r="AO30" s="139"/>
      <c r="AP30" s="214"/>
      <c r="AQ30" s="852"/>
      <c r="AR30" s="853"/>
      <c r="AS30" s="853"/>
      <c r="AT30" s="853"/>
      <c r="AU30" s="853"/>
      <c r="AV30" s="853"/>
      <c r="AW30" s="853"/>
      <c r="AX30" s="853"/>
      <c r="AY30" s="853"/>
      <c r="AZ30" s="853"/>
      <c r="BA30" s="853"/>
      <c r="BB30" s="853"/>
      <c r="BC30" s="853"/>
      <c r="BD30" s="853"/>
      <c r="BE30" s="853"/>
      <c r="BF30" s="853"/>
      <c r="BG30" s="853"/>
      <c r="BH30" s="853"/>
      <c r="BI30" s="853"/>
      <c r="BJ30" s="853"/>
      <c r="BK30" s="853"/>
      <c r="BL30" s="853"/>
      <c r="BM30" s="853"/>
      <c r="BN30" s="853"/>
      <c r="BO30" s="853"/>
      <c r="BP30" s="853"/>
      <c r="BQ30" s="853"/>
      <c r="BR30" s="853"/>
      <c r="BS30" s="853"/>
      <c r="BT30" s="853"/>
      <c r="BU30" s="853"/>
      <c r="BV30" s="853"/>
      <c r="BW30" s="853"/>
      <c r="BX30" s="853"/>
      <c r="BY30" s="853"/>
      <c r="BZ30" s="854"/>
      <c r="CA30" s="246"/>
      <c r="CB30" s="157"/>
    </row>
    <row r="31" spans="1:80" s="193" customFormat="1" ht="5.0999999999999996" customHeight="1" x14ac:dyDescent="0.2">
      <c r="A31" s="139"/>
      <c r="B31" s="243"/>
      <c r="C31" s="855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856"/>
      <c r="Z31" s="856"/>
      <c r="AA31" s="856"/>
      <c r="AB31" s="856"/>
      <c r="AC31" s="856"/>
      <c r="AD31" s="856"/>
      <c r="AE31" s="856"/>
      <c r="AF31" s="856"/>
      <c r="AG31" s="856"/>
      <c r="AH31" s="856"/>
      <c r="AI31" s="856"/>
      <c r="AJ31" s="856"/>
      <c r="AK31" s="856"/>
      <c r="AL31" s="857"/>
      <c r="AM31" s="245"/>
      <c r="AN31" s="157"/>
      <c r="AO31" s="139"/>
      <c r="AP31" s="243"/>
      <c r="AQ31" s="855"/>
      <c r="AR31" s="856"/>
      <c r="AS31" s="856"/>
      <c r="AT31" s="856"/>
      <c r="AU31" s="856"/>
      <c r="AV31" s="856"/>
      <c r="AW31" s="856"/>
      <c r="AX31" s="856"/>
      <c r="AY31" s="856"/>
      <c r="AZ31" s="856"/>
      <c r="BA31" s="856"/>
      <c r="BB31" s="856"/>
      <c r="BC31" s="856"/>
      <c r="BD31" s="856"/>
      <c r="BE31" s="856"/>
      <c r="BF31" s="856"/>
      <c r="BG31" s="856"/>
      <c r="BH31" s="856"/>
      <c r="BI31" s="856"/>
      <c r="BJ31" s="856"/>
      <c r="BK31" s="856"/>
      <c r="BL31" s="856"/>
      <c r="BM31" s="856"/>
      <c r="BN31" s="856"/>
      <c r="BO31" s="856"/>
      <c r="BP31" s="856"/>
      <c r="BQ31" s="856"/>
      <c r="BR31" s="856"/>
      <c r="BS31" s="856"/>
      <c r="BT31" s="856"/>
      <c r="BU31" s="856"/>
      <c r="BV31" s="856"/>
      <c r="BW31" s="856"/>
      <c r="BX31" s="856"/>
      <c r="BY31" s="856"/>
      <c r="BZ31" s="857"/>
      <c r="CA31" s="245"/>
      <c r="CB31" s="157"/>
    </row>
    <row r="32" spans="1:80" s="193" customFormat="1" ht="18" customHeight="1" x14ac:dyDescent="0.2">
      <c r="A32" s="139"/>
      <c r="B32" s="214"/>
      <c r="C32" s="855"/>
      <c r="D32" s="856"/>
      <c r="E32" s="856"/>
      <c r="F32" s="856"/>
      <c r="G32" s="856"/>
      <c r="H32" s="856"/>
      <c r="I32" s="856"/>
      <c r="J32" s="856"/>
      <c r="K32" s="856"/>
      <c r="L32" s="856"/>
      <c r="M32" s="856"/>
      <c r="N32" s="856"/>
      <c r="O32" s="856"/>
      <c r="P32" s="856"/>
      <c r="Q32" s="856"/>
      <c r="R32" s="856"/>
      <c r="S32" s="856"/>
      <c r="T32" s="856"/>
      <c r="U32" s="856"/>
      <c r="V32" s="856"/>
      <c r="W32" s="856"/>
      <c r="X32" s="856"/>
      <c r="Y32" s="856"/>
      <c r="Z32" s="856"/>
      <c r="AA32" s="856"/>
      <c r="AB32" s="856"/>
      <c r="AC32" s="856"/>
      <c r="AD32" s="856"/>
      <c r="AE32" s="856"/>
      <c r="AF32" s="856"/>
      <c r="AG32" s="856"/>
      <c r="AH32" s="856"/>
      <c r="AI32" s="856"/>
      <c r="AJ32" s="856"/>
      <c r="AK32" s="856"/>
      <c r="AL32" s="857"/>
      <c r="AM32" s="246"/>
      <c r="AN32" s="157"/>
      <c r="AO32" s="139"/>
      <c r="AP32" s="214"/>
      <c r="AQ32" s="855"/>
      <c r="AR32" s="856"/>
      <c r="AS32" s="856"/>
      <c r="AT32" s="856"/>
      <c r="AU32" s="856"/>
      <c r="AV32" s="856"/>
      <c r="AW32" s="856"/>
      <c r="AX32" s="856"/>
      <c r="AY32" s="856"/>
      <c r="AZ32" s="856"/>
      <c r="BA32" s="856"/>
      <c r="BB32" s="856"/>
      <c r="BC32" s="856"/>
      <c r="BD32" s="856"/>
      <c r="BE32" s="856"/>
      <c r="BF32" s="856"/>
      <c r="BG32" s="856"/>
      <c r="BH32" s="856"/>
      <c r="BI32" s="856"/>
      <c r="BJ32" s="856"/>
      <c r="BK32" s="856"/>
      <c r="BL32" s="856"/>
      <c r="BM32" s="856"/>
      <c r="BN32" s="856"/>
      <c r="BO32" s="856"/>
      <c r="BP32" s="856"/>
      <c r="BQ32" s="856"/>
      <c r="BR32" s="856"/>
      <c r="BS32" s="856"/>
      <c r="BT32" s="856"/>
      <c r="BU32" s="856"/>
      <c r="BV32" s="856"/>
      <c r="BW32" s="856"/>
      <c r="BX32" s="856"/>
      <c r="BY32" s="856"/>
      <c r="BZ32" s="857"/>
      <c r="CA32" s="246"/>
      <c r="CB32" s="157"/>
    </row>
    <row r="33" spans="1:80" s="193" customFormat="1" ht="5.0999999999999996" customHeight="1" x14ac:dyDescent="0.2">
      <c r="A33" s="139"/>
      <c r="B33" s="243"/>
      <c r="C33" s="855"/>
      <c r="D33" s="856"/>
      <c r="E33" s="856"/>
      <c r="F33" s="856"/>
      <c r="G33" s="856"/>
      <c r="H33" s="856"/>
      <c r="I33" s="856"/>
      <c r="J33" s="856"/>
      <c r="K33" s="856"/>
      <c r="L33" s="856"/>
      <c r="M33" s="856"/>
      <c r="N33" s="856"/>
      <c r="O33" s="856"/>
      <c r="P33" s="856"/>
      <c r="Q33" s="856"/>
      <c r="R33" s="856"/>
      <c r="S33" s="856"/>
      <c r="T33" s="856"/>
      <c r="U33" s="856"/>
      <c r="V33" s="856"/>
      <c r="W33" s="856"/>
      <c r="X33" s="856"/>
      <c r="Y33" s="856"/>
      <c r="Z33" s="856"/>
      <c r="AA33" s="856"/>
      <c r="AB33" s="856"/>
      <c r="AC33" s="856"/>
      <c r="AD33" s="856"/>
      <c r="AE33" s="856"/>
      <c r="AF33" s="856"/>
      <c r="AG33" s="856"/>
      <c r="AH33" s="856"/>
      <c r="AI33" s="856"/>
      <c r="AJ33" s="856"/>
      <c r="AK33" s="856"/>
      <c r="AL33" s="857"/>
      <c r="AM33" s="245"/>
      <c r="AN33" s="157"/>
      <c r="AO33" s="139"/>
      <c r="AP33" s="243"/>
      <c r="AQ33" s="855"/>
      <c r="AR33" s="856"/>
      <c r="AS33" s="856"/>
      <c r="AT33" s="856"/>
      <c r="AU33" s="856"/>
      <c r="AV33" s="856"/>
      <c r="AW33" s="856"/>
      <c r="AX33" s="856"/>
      <c r="AY33" s="856"/>
      <c r="AZ33" s="856"/>
      <c r="BA33" s="856"/>
      <c r="BB33" s="856"/>
      <c r="BC33" s="856"/>
      <c r="BD33" s="856"/>
      <c r="BE33" s="856"/>
      <c r="BF33" s="856"/>
      <c r="BG33" s="856"/>
      <c r="BH33" s="856"/>
      <c r="BI33" s="856"/>
      <c r="BJ33" s="856"/>
      <c r="BK33" s="856"/>
      <c r="BL33" s="856"/>
      <c r="BM33" s="856"/>
      <c r="BN33" s="856"/>
      <c r="BO33" s="856"/>
      <c r="BP33" s="856"/>
      <c r="BQ33" s="856"/>
      <c r="BR33" s="856"/>
      <c r="BS33" s="856"/>
      <c r="BT33" s="856"/>
      <c r="BU33" s="856"/>
      <c r="BV33" s="856"/>
      <c r="BW33" s="856"/>
      <c r="BX33" s="856"/>
      <c r="BY33" s="856"/>
      <c r="BZ33" s="857"/>
      <c r="CA33" s="245"/>
      <c r="CB33" s="157"/>
    </row>
    <row r="34" spans="1:80" s="193" customFormat="1" ht="18" customHeight="1" x14ac:dyDescent="0.2">
      <c r="A34" s="139"/>
      <c r="B34" s="214"/>
      <c r="C34" s="858"/>
      <c r="D34" s="859"/>
      <c r="E34" s="859"/>
      <c r="F34" s="859"/>
      <c r="G34" s="859"/>
      <c r="H34" s="859"/>
      <c r="I34" s="859"/>
      <c r="J34" s="859"/>
      <c r="K34" s="859"/>
      <c r="L34" s="859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59"/>
      <c r="Y34" s="859"/>
      <c r="Z34" s="859"/>
      <c r="AA34" s="859"/>
      <c r="AB34" s="859"/>
      <c r="AC34" s="859"/>
      <c r="AD34" s="859"/>
      <c r="AE34" s="859"/>
      <c r="AF34" s="859"/>
      <c r="AG34" s="859"/>
      <c r="AH34" s="859"/>
      <c r="AI34" s="859"/>
      <c r="AJ34" s="859"/>
      <c r="AK34" s="859"/>
      <c r="AL34" s="860"/>
      <c r="AM34" s="246"/>
      <c r="AN34" s="157"/>
      <c r="AO34" s="139"/>
      <c r="AP34" s="214"/>
      <c r="AQ34" s="858"/>
      <c r="AR34" s="859"/>
      <c r="AS34" s="859"/>
      <c r="AT34" s="859"/>
      <c r="AU34" s="859"/>
      <c r="AV34" s="859"/>
      <c r="AW34" s="859"/>
      <c r="AX34" s="859"/>
      <c r="AY34" s="859"/>
      <c r="AZ34" s="859"/>
      <c r="BA34" s="859"/>
      <c r="BB34" s="859"/>
      <c r="BC34" s="859"/>
      <c r="BD34" s="859"/>
      <c r="BE34" s="859"/>
      <c r="BF34" s="859"/>
      <c r="BG34" s="859"/>
      <c r="BH34" s="859"/>
      <c r="BI34" s="859"/>
      <c r="BJ34" s="859"/>
      <c r="BK34" s="859"/>
      <c r="BL34" s="859"/>
      <c r="BM34" s="859"/>
      <c r="BN34" s="859"/>
      <c r="BO34" s="859"/>
      <c r="BP34" s="859"/>
      <c r="BQ34" s="859"/>
      <c r="BR34" s="859"/>
      <c r="BS34" s="859"/>
      <c r="BT34" s="859"/>
      <c r="BU34" s="859"/>
      <c r="BV34" s="859"/>
      <c r="BW34" s="859"/>
      <c r="BX34" s="859"/>
      <c r="BY34" s="859"/>
      <c r="BZ34" s="860"/>
      <c r="CA34" s="246"/>
      <c r="CB34" s="157"/>
    </row>
    <row r="35" spans="1:80" s="193" customFormat="1" ht="9" customHeight="1" x14ac:dyDescent="0.2">
      <c r="A35" s="139"/>
      <c r="B35" s="372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4"/>
      <c r="AN35" s="157"/>
      <c r="AO35" s="139"/>
      <c r="AP35" s="372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  <c r="BQ35" s="373"/>
      <c r="BR35" s="373"/>
      <c r="BS35" s="373"/>
      <c r="BT35" s="373"/>
      <c r="BU35" s="373"/>
      <c r="BV35" s="373"/>
      <c r="BW35" s="373"/>
      <c r="BX35" s="373"/>
      <c r="BY35" s="373"/>
      <c r="BZ35" s="373"/>
      <c r="CA35" s="374"/>
      <c r="CB35" s="157"/>
    </row>
    <row r="36" spans="1:80" ht="18" customHeight="1" x14ac:dyDescent="0.2">
      <c r="A36" s="139"/>
      <c r="B36" s="827" t="s">
        <v>1400</v>
      </c>
      <c r="C36" s="828"/>
      <c r="D36" s="828"/>
      <c r="E36" s="828"/>
      <c r="F36" s="828"/>
      <c r="G36" s="828"/>
      <c r="H36" s="828"/>
      <c r="I36" s="828"/>
      <c r="J36" s="828"/>
      <c r="K36" s="828"/>
      <c r="L36" s="828"/>
      <c r="M36" s="828"/>
      <c r="N36" s="828"/>
      <c r="O36" s="828"/>
      <c r="P36" s="828"/>
      <c r="Q36" s="828"/>
      <c r="R36" s="828"/>
      <c r="S36" s="828"/>
      <c r="T36" s="828"/>
      <c r="U36" s="828"/>
      <c r="V36" s="828"/>
      <c r="W36" s="828"/>
      <c r="X36" s="828"/>
      <c r="Y36" s="828"/>
      <c r="Z36" s="828"/>
      <c r="AA36" s="828"/>
      <c r="AB36" s="828"/>
      <c r="AC36" s="828"/>
      <c r="AD36" s="828"/>
      <c r="AE36" s="828"/>
      <c r="AF36" s="828"/>
      <c r="AG36" s="828"/>
      <c r="AH36" s="828"/>
      <c r="AI36" s="828"/>
      <c r="AJ36" s="828"/>
      <c r="AK36" s="828"/>
      <c r="AL36" s="828"/>
      <c r="AM36" s="829"/>
      <c r="AN36" s="141"/>
      <c r="AO36" s="139"/>
      <c r="AP36" s="827" t="s">
        <v>1400</v>
      </c>
      <c r="AQ36" s="828"/>
      <c r="AR36" s="828"/>
      <c r="AS36" s="828"/>
      <c r="AT36" s="828"/>
      <c r="AU36" s="828"/>
      <c r="AV36" s="828"/>
      <c r="AW36" s="828"/>
      <c r="AX36" s="828"/>
      <c r="AY36" s="828"/>
      <c r="AZ36" s="828"/>
      <c r="BA36" s="828"/>
      <c r="BB36" s="828"/>
      <c r="BC36" s="828"/>
      <c r="BD36" s="828"/>
      <c r="BE36" s="828"/>
      <c r="BF36" s="828"/>
      <c r="BG36" s="828"/>
      <c r="BH36" s="828"/>
      <c r="BI36" s="828"/>
      <c r="BJ36" s="828"/>
      <c r="BK36" s="828"/>
      <c r="BL36" s="828"/>
      <c r="BM36" s="828"/>
      <c r="BN36" s="828"/>
      <c r="BO36" s="828"/>
      <c r="BP36" s="828"/>
      <c r="BQ36" s="828"/>
      <c r="BR36" s="828"/>
      <c r="BS36" s="828"/>
      <c r="BT36" s="828"/>
      <c r="BU36" s="828"/>
      <c r="BV36" s="828"/>
      <c r="BW36" s="828"/>
      <c r="BX36" s="828"/>
      <c r="BY36" s="828"/>
      <c r="BZ36" s="828"/>
      <c r="CA36" s="829"/>
      <c r="CB36" s="141"/>
    </row>
    <row r="37" spans="1:80" s="153" customFormat="1" ht="5.0999999999999996" customHeight="1" x14ac:dyDescent="0.2">
      <c r="A37" s="148"/>
      <c r="B37" s="363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64"/>
      <c r="AN37" s="152"/>
      <c r="AO37" s="148"/>
      <c r="AP37" s="363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64"/>
      <c r="CB37" s="152"/>
    </row>
    <row r="38" spans="1:80" s="153" customFormat="1" ht="27.75" customHeight="1" x14ac:dyDescent="0.2">
      <c r="A38" s="148"/>
      <c r="B38" s="350"/>
      <c r="C38" s="846" t="s">
        <v>1402</v>
      </c>
      <c r="D38" s="847"/>
      <c r="E38" s="848"/>
      <c r="F38" s="840"/>
      <c r="G38" s="841"/>
      <c r="H38" s="842"/>
      <c r="I38" s="324"/>
      <c r="J38" s="843" t="s">
        <v>1383</v>
      </c>
      <c r="K38" s="844"/>
      <c r="L38" s="844"/>
      <c r="M38" s="844"/>
      <c r="N38" s="844"/>
      <c r="O38" s="844"/>
      <c r="P38" s="845"/>
      <c r="Q38" s="840"/>
      <c r="R38" s="841"/>
      <c r="S38" s="841"/>
      <c r="T38" s="841"/>
      <c r="U38" s="841"/>
      <c r="V38" s="841"/>
      <c r="W38" s="841"/>
      <c r="X38" s="841"/>
      <c r="Y38" s="841"/>
      <c r="Z38" s="841"/>
      <c r="AA38" s="841"/>
      <c r="AB38" s="841"/>
      <c r="AC38" s="841"/>
      <c r="AD38" s="841"/>
      <c r="AE38" s="841"/>
      <c r="AF38" s="841"/>
      <c r="AG38" s="841"/>
      <c r="AH38" s="841"/>
      <c r="AI38" s="841"/>
      <c r="AJ38" s="841"/>
      <c r="AK38" s="841"/>
      <c r="AL38" s="842"/>
      <c r="AM38" s="352"/>
      <c r="AN38" s="152"/>
      <c r="AO38" s="148"/>
      <c r="AP38" s="350"/>
      <c r="AQ38" s="846" t="s">
        <v>1402</v>
      </c>
      <c r="AR38" s="847"/>
      <c r="AS38" s="848"/>
      <c r="AT38" s="840"/>
      <c r="AU38" s="841"/>
      <c r="AV38" s="842"/>
      <c r="AW38" s="324"/>
      <c r="AX38" s="843" t="s">
        <v>1383</v>
      </c>
      <c r="AY38" s="844"/>
      <c r="AZ38" s="844"/>
      <c r="BA38" s="844"/>
      <c r="BB38" s="844"/>
      <c r="BC38" s="844"/>
      <c r="BD38" s="845"/>
      <c r="BE38" s="840"/>
      <c r="BF38" s="841"/>
      <c r="BG38" s="841"/>
      <c r="BH38" s="841"/>
      <c r="BI38" s="841"/>
      <c r="BJ38" s="841"/>
      <c r="BK38" s="841"/>
      <c r="BL38" s="841"/>
      <c r="BM38" s="841"/>
      <c r="BN38" s="841"/>
      <c r="BO38" s="841"/>
      <c r="BP38" s="841"/>
      <c r="BQ38" s="841"/>
      <c r="BR38" s="841"/>
      <c r="BS38" s="841"/>
      <c r="BT38" s="841"/>
      <c r="BU38" s="841"/>
      <c r="BV38" s="841"/>
      <c r="BW38" s="841"/>
      <c r="BX38" s="841"/>
      <c r="BY38" s="841"/>
      <c r="BZ38" s="842"/>
      <c r="CA38" s="352"/>
      <c r="CB38" s="152"/>
    </row>
    <row r="39" spans="1:80" s="153" customFormat="1" ht="5.25" customHeight="1" x14ac:dyDescent="0.2">
      <c r="A39" s="148"/>
      <c r="B39" s="350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52"/>
      <c r="AN39" s="152"/>
      <c r="AO39" s="148"/>
      <c r="AP39" s="350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52"/>
      <c r="CB39" s="152"/>
    </row>
    <row r="40" spans="1:80" s="153" customFormat="1" ht="21" customHeight="1" x14ac:dyDescent="0.2">
      <c r="A40" s="148"/>
      <c r="B40" s="350"/>
      <c r="C40" s="876" t="s">
        <v>1401</v>
      </c>
      <c r="D40" s="877"/>
      <c r="E40" s="877"/>
      <c r="F40" s="877"/>
      <c r="G40" s="877"/>
      <c r="H40" s="878"/>
      <c r="I40" s="840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2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52"/>
      <c r="AN40" s="152"/>
      <c r="AO40" s="148"/>
      <c r="AP40" s="350"/>
      <c r="AQ40" s="876" t="s">
        <v>1401</v>
      </c>
      <c r="AR40" s="877"/>
      <c r="AS40" s="877"/>
      <c r="AT40" s="877"/>
      <c r="AU40" s="877"/>
      <c r="AV40" s="878"/>
      <c r="AW40" s="840"/>
      <c r="AX40" s="841"/>
      <c r="AY40" s="841"/>
      <c r="AZ40" s="841"/>
      <c r="BA40" s="841"/>
      <c r="BB40" s="841"/>
      <c r="BC40" s="841"/>
      <c r="BD40" s="841"/>
      <c r="BE40" s="841"/>
      <c r="BF40" s="841"/>
      <c r="BG40" s="841"/>
      <c r="BH40" s="842"/>
      <c r="BI40" s="324"/>
      <c r="BJ40" s="324"/>
      <c r="BK40" s="324"/>
      <c r="BL40" s="324"/>
      <c r="BM40" s="324"/>
      <c r="BN40" s="324"/>
      <c r="BO40" s="324"/>
      <c r="BP40" s="324"/>
      <c r="BQ40" s="324"/>
      <c r="BR40" s="324"/>
      <c r="BS40" s="324"/>
      <c r="BT40" s="324"/>
      <c r="BU40" s="324"/>
      <c r="BV40" s="324"/>
      <c r="BW40" s="324"/>
      <c r="BX40" s="324"/>
      <c r="BY40" s="324"/>
      <c r="BZ40" s="324"/>
      <c r="CA40" s="352"/>
      <c r="CB40" s="152"/>
    </row>
    <row r="41" spans="1:80" s="153" customFormat="1" ht="5.25" customHeight="1" x14ac:dyDescent="0.2">
      <c r="A41" s="148"/>
      <c r="B41" s="350"/>
      <c r="C41" s="324"/>
      <c r="D41" s="324"/>
      <c r="E41" s="324"/>
      <c r="F41" s="324"/>
      <c r="G41" s="324"/>
      <c r="H41" s="324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52"/>
      <c r="AN41" s="152"/>
      <c r="AO41" s="148"/>
      <c r="AP41" s="350"/>
      <c r="AQ41" s="324"/>
      <c r="AR41" s="324"/>
      <c r="AS41" s="324"/>
      <c r="AT41" s="324"/>
      <c r="AU41" s="324"/>
      <c r="AV41" s="324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324"/>
      <c r="BJ41" s="324"/>
      <c r="BK41" s="324"/>
      <c r="BL41" s="324"/>
      <c r="BM41" s="324"/>
      <c r="BN41" s="324"/>
      <c r="BO41" s="324"/>
      <c r="BP41" s="324"/>
      <c r="BQ41" s="324"/>
      <c r="BR41" s="324"/>
      <c r="BS41" s="324"/>
      <c r="BT41" s="324"/>
      <c r="BU41" s="324"/>
      <c r="BV41" s="324"/>
      <c r="BW41" s="324"/>
      <c r="BX41" s="324"/>
      <c r="BY41" s="324"/>
      <c r="BZ41" s="324"/>
      <c r="CA41" s="352"/>
      <c r="CB41" s="152"/>
    </row>
    <row r="42" spans="1:80" s="166" customFormat="1" ht="18" customHeight="1" x14ac:dyDescent="0.2">
      <c r="A42" s="161"/>
      <c r="B42" s="365"/>
      <c r="C42" s="833" t="s">
        <v>1384</v>
      </c>
      <c r="D42" s="834"/>
      <c r="E42" s="834"/>
      <c r="F42" s="835"/>
      <c r="G42" s="830"/>
      <c r="H42" s="831"/>
      <c r="I42" s="831"/>
      <c r="J42" s="831"/>
      <c r="K42" s="831"/>
      <c r="L42" s="831"/>
      <c r="M42" s="831"/>
      <c r="N42" s="832"/>
      <c r="O42" s="178"/>
      <c r="P42" s="836" t="s">
        <v>1385</v>
      </c>
      <c r="Q42" s="837"/>
      <c r="R42" s="838"/>
      <c r="S42" s="830"/>
      <c r="T42" s="831"/>
      <c r="U42" s="831"/>
      <c r="V42" s="832"/>
      <c r="W42" s="191"/>
      <c r="X42" s="839" t="s">
        <v>1353</v>
      </c>
      <c r="Y42" s="839"/>
      <c r="Z42" s="839"/>
      <c r="AA42" s="839"/>
      <c r="AB42" s="836"/>
      <c r="AC42" s="617"/>
      <c r="AD42" s="618"/>
      <c r="AE42" s="618"/>
      <c r="AF42" s="618"/>
      <c r="AG42" s="618"/>
      <c r="AH42" s="618"/>
      <c r="AI42" s="618"/>
      <c r="AJ42" s="618"/>
      <c r="AK42" s="618"/>
      <c r="AL42" s="619"/>
      <c r="AM42" s="245"/>
      <c r="AN42" s="165"/>
      <c r="AO42" s="161"/>
      <c r="AP42" s="365"/>
      <c r="AQ42" s="833" t="s">
        <v>1384</v>
      </c>
      <c r="AR42" s="834"/>
      <c r="AS42" s="834"/>
      <c r="AT42" s="835"/>
      <c r="AU42" s="830"/>
      <c r="AV42" s="831"/>
      <c r="AW42" s="831"/>
      <c r="AX42" s="831"/>
      <c r="AY42" s="831"/>
      <c r="AZ42" s="831"/>
      <c r="BA42" s="831"/>
      <c r="BB42" s="832"/>
      <c r="BC42" s="178"/>
      <c r="BD42" s="836" t="s">
        <v>1385</v>
      </c>
      <c r="BE42" s="837"/>
      <c r="BF42" s="838"/>
      <c r="BG42" s="830"/>
      <c r="BH42" s="831"/>
      <c r="BI42" s="831"/>
      <c r="BJ42" s="832"/>
      <c r="BK42" s="191"/>
      <c r="BL42" s="839" t="s">
        <v>1353</v>
      </c>
      <c r="BM42" s="839"/>
      <c r="BN42" s="839"/>
      <c r="BO42" s="839"/>
      <c r="BP42" s="836"/>
      <c r="BQ42" s="617"/>
      <c r="BR42" s="618"/>
      <c r="BS42" s="618"/>
      <c r="BT42" s="618"/>
      <c r="BU42" s="618"/>
      <c r="BV42" s="618"/>
      <c r="BW42" s="618"/>
      <c r="BX42" s="618"/>
      <c r="BY42" s="618"/>
      <c r="BZ42" s="619"/>
      <c r="CA42" s="245"/>
      <c r="CB42" s="165"/>
    </row>
    <row r="43" spans="1:80" s="158" customFormat="1" ht="9" hidden="1" customHeight="1" x14ac:dyDescent="0.2">
      <c r="A43" s="154"/>
      <c r="B43" s="365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366"/>
      <c r="AN43" s="157"/>
      <c r="AO43" s="154"/>
      <c r="AP43" s="365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366"/>
      <c r="CB43" s="157"/>
    </row>
    <row r="44" spans="1:80" ht="6.2" customHeight="1" x14ac:dyDescent="0.2">
      <c r="A44" s="139"/>
      <c r="B44" s="365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366"/>
      <c r="AN44" s="157"/>
      <c r="AO44" s="139"/>
      <c r="AP44" s="365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366"/>
      <c r="CB44" s="157"/>
    </row>
    <row r="45" spans="1:80" ht="17.45" customHeight="1" x14ac:dyDescent="0.2">
      <c r="A45" s="139"/>
      <c r="B45" s="365"/>
      <c r="C45" s="836" t="s">
        <v>1387</v>
      </c>
      <c r="D45" s="837"/>
      <c r="E45" s="837"/>
      <c r="F45" s="837"/>
      <c r="G45" s="838"/>
      <c r="H45" s="633"/>
      <c r="I45" s="634"/>
      <c r="J45" s="634"/>
      <c r="K45" s="634"/>
      <c r="L45" s="634"/>
      <c r="M45" s="634"/>
      <c r="N45" s="635"/>
      <c r="O45" s="176"/>
      <c r="P45" s="836" t="s">
        <v>1386</v>
      </c>
      <c r="Q45" s="836"/>
      <c r="R45" s="836"/>
      <c r="S45" s="836"/>
      <c r="T45" s="836"/>
      <c r="U45" s="836"/>
      <c r="V45" s="836"/>
      <c r="W45" s="836"/>
      <c r="X45" s="628"/>
      <c r="Y45" s="628"/>
      <c r="Z45" s="628"/>
      <c r="AA45" s="628"/>
      <c r="AB45" s="628"/>
      <c r="AC45" s="628"/>
      <c r="AD45" s="628"/>
      <c r="AE45" s="628"/>
      <c r="AF45" s="628"/>
      <c r="AG45" s="628"/>
      <c r="AH45" s="628"/>
      <c r="AI45" s="628"/>
      <c r="AJ45" s="628"/>
      <c r="AK45" s="628"/>
      <c r="AL45" s="628"/>
      <c r="AM45" s="366"/>
      <c r="AN45" s="157"/>
      <c r="AO45" s="139"/>
      <c r="AP45" s="365"/>
      <c r="AQ45" s="836" t="s">
        <v>1387</v>
      </c>
      <c r="AR45" s="837"/>
      <c r="AS45" s="837"/>
      <c r="AT45" s="837"/>
      <c r="AU45" s="838"/>
      <c r="AV45" s="633"/>
      <c r="AW45" s="634"/>
      <c r="AX45" s="634"/>
      <c r="AY45" s="634"/>
      <c r="AZ45" s="634"/>
      <c r="BA45" s="634"/>
      <c r="BB45" s="635"/>
      <c r="BC45" s="176"/>
      <c r="BD45" s="836" t="s">
        <v>1386</v>
      </c>
      <c r="BE45" s="836"/>
      <c r="BF45" s="836"/>
      <c r="BG45" s="836"/>
      <c r="BH45" s="836"/>
      <c r="BI45" s="836"/>
      <c r="BJ45" s="836"/>
      <c r="BK45" s="836"/>
      <c r="BL45" s="628"/>
      <c r="BM45" s="628"/>
      <c r="BN45" s="628"/>
      <c r="BO45" s="628"/>
      <c r="BP45" s="628"/>
      <c r="BQ45" s="628"/>
      <c r="BR45" s="628"/>
      <c r="BS45" s="628"/>
      <c r="BT45" s="628"/>
      <c r="BU45" s="628"/>
      <c r="BV45" s="628"/>
      <c r="BW45" s="628"/>
      <c r="BX45" s="628"/>
      <c r="BY45" s="628"/>
      <c r="BZ45" s="628"/>
      <c r="CA45" s="366"/>
      <c r="CB45" s="157"/>
    </row>
    <row r="46" spans="1:80" ht="6.2" customHeight="1" x14ac:dyDescent="0.2">
      <c r="A46" s="139"/>
      <c r="B46" s="365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366"/>
      <c r="AN46" s="157"/>
      <c r="AO46" s="139"/>
      <c r="AP46" s="365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366"/>
      <c r="CB46" s="157"/>
    </row>
    <row r="47" spans="1:80" ht="24" customHeight="1" x14ac:dyDescent="0.2">
      <c r="A47" s="139"/>
      <c r="B47" s="367"/>
      <c r="C47" s="836" t="s">
        <v>1388</v>
      </c>
      <c r="D47" s="836"/>
      <c r="E47" s="836"/>
      <c r="F47" s="836"/>
      <c r="G47" s="628"/>
      <c r="H47" s="628"/>
      <c r="I47" s="628"/>
      <c r="J47" s="628"/>
      <c r="K47" s="628"/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628"/>
      <c r="AD47" s="628"/>
      <c r="AE47" s="628"/>
      <c r="AF47" s="628"/>
      <c r="AG47" s="628"/>
      <c r="AH47" s="628"/>
      <c r="AI47" s="628"/>
      <c r="AJ47" s="628"/>
      <c r="AK47" s="628"/>
      <c r="AL47" s="628"/>
      <c r="AM47" s="368"/>
      <c r="AN47" s="157"/>
      <c r="AO47" s="139"/>
      <c r="AP47" s="367"/>
      <c r="AQ47" s="836" t="s">
        <v>1388</v>
      </c>
      <c r="AR47" s="836"/>
      <c r="AS47" s="836"/>
      <c r="AT47" s="836"/>
      <c r="AU47" s="628"/>
      <c r="AV47" s="628"/>
      <c r="AW47" s="628"/>
      <c r="AX47" s="628"/>
      <c r="AY47" s="628"/>
      <c r="AZ47" s="628"/>
      <c r="BA47" s="628"/>
      <c r="BB47" s="628"/>
      <c r="BC47" s="628"/>
      <c r="BD47" s="628"/>
      <c r="BE47" s="628"/>
      <c r="BF47" s="628"/>
      <c r="BG47" s="628"/>
      <c r="BH47" s="628"/>
      <c r="BI47" s="628"/>
      <c r="BJ47" s="628"/>
      <c r="BK47" s="628"/>
      <c r="BL47" s="628"/>
      <c r="BM47" s="628"/>
      <c r="BN47" s="628"/>
      <c r="BO47" s="628"/>
      <c r="BP47" s="628"/>
      <c r="BQ47" s="628"/>
      <c r="BR47" s="628"/>
      <c r="BS47" s="628"/>
      <c r="BT47" s="628"/>
      <c r="BU47" s="628"/>
      <c r="BV47" s="628"/>
      <c r="BW47" s="628"/>
      <c r="BX47" s="628"/>
      <c r="BY47" s="628"/>
      <c r="BZ47" s="628"/>
      <c r="CA47" s="368"/>
      <c r="CB47" s="157"/>
    </row>
    <row r="48" spans="1:80" ht="6.2" customHeight="1" x14ac:dyDescent="0.2">
      <c r="A48" s="139"/>
      <c r="B48" s="367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368"/>
      <c r="AN48" s="157"/>
      <c r="AO48" s="139"/>
      <c r="AP48" s="367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368"/>
      <c r="CB48" s="157"/>
    </row>
    <row r="49" spans="1:80" ht="17.45" customHeight="1" x14ac:dyDescent="0.2">
      <c r="A49" s="139"/>
      <c r="B49" s="367"/>
      <c r="C49" s="836" t="s">
        <v>1389</v>
      </c>
      <c r="D49" s="837"/>
      <c r="E49" s="837"/>
      <c r="F49" s="837"/>
      <c r="G49" s="837"/>
      <c r="H49" s="838"/>
      <c r="I49" s="633"/>
      <c r="J49" s="634"/>
      <c r="K49" s="634"/>
      <c r="L49" s="634"/>
      <c r="M49" s="634"/>
      <c r="N49" s="634"/>
      <c r="O49" s="634"/>
      <c r="P49" s="634"/>
      <c r="Q49" s="634"/>
      <c r="R49" s="634"/>
      <c r="S49" s="634"/>
      <c r="T49" s="635"/>
      <c r="U49" s="140"/>
      <c r="V49" s="140"/>
      <c r="W49" s="176"/>
      <c r="X49" s="836" t="s">
        <v>1390</v>
      </c>
      <c r="Y49" s="837"/>
      <c r="Z49" s="837"/>
      <c r="AA49" s="837"/>
      <c r="AB49" s="838"/>
      <c r="AC49" s="850"/>
      <c r="AD49" s="850"/>
      <c r="AE49" s="850"/>
      <c r="AF49" s="850"/>
      <c r="AG49" s="369" t="s">
        <v>8</v>
      </c>
      <c r="AH49" s="851"/>
      <c r="AI49" s="851"/>
      <c r="AJ49" s="851"/>
      <c r="AK49" s="140"/>
      <c r="AL49" s="140"/>
      <c r="AM49" s="368"/>
      <c r="AN49" s="157"/>
      <c r="AO49" s="139"/>
      <c r="AP49" s="367"/>
      <c r="AQ49" s="836" t="s">
        <v>1389</v>
      </c>
      <c r="AR49" s="837"/>
      <c r="AS49" s="837"/>
      <c r="AT49" s="837"/>
      <c r="AU49" s="837"/>
      <c r="AV49" s="838"/>
      <c r="AW49" s="633"/>
      <c r="AX49" s="634"/>
      <c r="AY49" s="634"/>
      <c r="AZ49" s="634"/>
      <c r="BA49" s="634"/>
      <c r="BB49" s="634"/>
      <c r="BC49" s="634"/>
      <c r="BD49" s="634"/>
      <c r="BE49" s="634"/>
      <c r="BF49" s="634"/>
      <c r="BG49" s="634"/>
      <c r="BH49" s="635"/>
      <c r="BI49" s="140"/>
      <c r="BJ49" s="140"/>
      <c r="BK49" s="176"/>
      <c r="BL49" s="836" t="s">
        <v>1390</v>
      </c>
      <c r="BM49" s="837"/>
      <c r="BN49" s="837"/>
      <c r="BO49" s="837"/>
      <c r="BP49" s="838"/>
      <c r="BQ49" s="850"/>
      <c r="BR49" s="850"/>
      <c r="BS49" s="850"/>
      <c r="BT49" s="850"/>
      <c r="BU49" s="369" t="s">
        <v>8</v>
      </c>
      <c r="BV49" s="851"/>
      <c r="BW49" s="851"/>
      <c r="BX49" s="851"/>
      <c r="BY49" s="140"/>
      <c r="BZ49" s="140"/>
      <c r="CA49" s="368"/>
      <c r="CB49" s="157"/>
    </row>
    <row r="50" spans="1:80" ht="6.2" customHeight="1" x14ac:dyDescent="0.2">
      <c r="A50" s="139"/>
      <c r="B50" s="370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368"/>
      <c r="AN50" s="157"/>
      <c r="AO50" s="139"/>
      <c r="AP50" s="370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368"/>
      <c r="CB50" s="157"/>
    </row>
    <row r="51" spans="1:80" ht="17.45" customHeight="1" x14ac:dyDescent="0.2">
      <c r="A51" s="139"/>
      <c r="B51" s="367"/>
      <c r="C51" s="839" t="s">
        <v>1391</v>
      </c>
      <c r="D51" s="839"/>
      <c r="E51" s="839"/>
      <c r="F51" s="623"/>
      <c r="G51" s="623"/>
      <c r="H51" s="623"/>
      <c r="I51" s="623"/>
      <c r="J51" s="623"/>
      <c r="K51" s="623"/>
      <c r="L51" s="623"/>
      <c r="M51" s="176"/>
      <c r="N51" s="839" t="s">
        <v>1392</v>
      </c>
      <c r="O51" s="839"/>
      <c r="P51" s="839"/>
      <c r="Q51" s="623"/>
      <c r="R51" s="623"/>
      <c r="S51" s="623"/>
      <c r="T51" s="623"/>
      <c r="U51" s="623"/>
      <c r="V51" s="623"/>
      <c r="W51" s="176"/>
      <c r="X51" s="836" t="s">
        <v>1393</v>
      </c>
      <c r="Y51" s="837"/>
      <c r="Z51" s="837"/>
      <c r="AA51" s="838"/>
      <c r="AB51" s="849"/>
      <c r="AC51" s="849"/>
      <c r="AD51" s="849"/>
      <c r="AE51" s="849"/>
      <c r="AF51" s="849"/>
      <c r="AG51" s="849"/>
      <c r="AH51" s="849"/>
      <c r="AI51" s="849"/>
      <c r="AJ51" s="849"/>
      <c r="AK51" s="849"/>
      <c r="AL51" s="849"/>
      <c r="AM51" s="368"/>
      <c r="AN51" s="157"/>
      <c r="AO51" s="139"/>
      <c r="AP51" s="367"/>
      <c r="AQ51" s="839" t="s">
        <v>1391</v>
      </c>
      <c r="AR51" s="839"/>
      <c r="AS51" s="839"/>
      <c r="AT51" s="623"/>
      <c r="AU51" s="623"/>
      <c r="AV51" s="623"/>
      <c r="AW51" s="623"/>
      <c r="AX51" s="623"/>
      <c r="AY51" s="623"/>
      <c r="AZ51" s="623"/>
      <c r="BA51" s="176"/>
      <c r="BB51" s="839" t="s">
        <v>1392</v>
      </c>
      <c r="BC51" s="839"/>
      <c r="BD51" s="839"/>
      <c r="BE51" s="623"/>
      <c r="BF51" s="623"/>
      <c r="BG51" s="623"/>
      <c r="BH51" s="623"/>
      <c r="BI51" s="623"/>
      <c r="BJ51" s="623"/>
      <c r="BK51" s="176"/>
      <c r="BL51" s="836" t="s">
        <v>1393</v>
      </c>
      <c r="BM51" s="837"/>
      <c r="BN51" s="837"/>
      <c r="BO51" s="838"/>
      <c r="BP51" s="849"/>
      <c r="BQ51" s="849"/>
      <c r="BR51" s="849"/>
      <c r="BS51" s="849"/>
      <c r="BT51" s="849"/>
      <c r="BU51" s="849"/>
      <c r="BV51" s="849"/>
      <c r="BW51" s="849"/>
      <c r="BX51" s="849"/>
      <c r="BY51" s="849"/>
      <c r="BZ51" s="849"/>
      <c r="CA51" s="368"/>
      <c r="CB51" s="157"/>
    </row>
    <row r="52" spans="1:80" ht="6.2" customHeight="1" x14ac:dyDescent="0.2">
      <c r="A52" s="139"/>
      <c r="B52" s="367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368"/>
      <c r="AN52" s="157"/>
      <c r="AO52" s="139"/>
      <c r="AP52" s="367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368"/>
      <c r="CB52" s="157"/>
    </row>
    <row r="53" spans="1:80" ht="16.7" customHeight="1" x14ac:dyDescent="0.2">
      <c r="A53" s="139"/>
      <c r="B53" s="367"/>
      <c r="C53" s="833" t="s">
        <v>1394</v>
      </c>
      <c r="D53" s="834"/>
      <c r="E53" s="834"/>
      <c r="F53" s="835"/>
      <c r="G53" s="81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3"/>
      <c r="AM53" s="368"/>
      <c r="AN53" s="157"/>
      <c r="AO53" s="139"/>
      <c r="AP53" s="367"/>
      <c r="AQ53" s="833" t="s">
        <v>1394</v>
      </c>
      <c r="AR53" s="834"/>
      <c r="AS53" s="834"/>
      <c r="AT53" s="835"/>
      <c r="AU53" s="81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  <c r="CA53" s="368"/>
      <c r="CB53" s="157"/>
    </row>
    <row r="54" spans="1:80" ht="6.2" customHeight="1" x14ac:dyDescent="0.2">
      <c r="A54" s="139"/>
      <c r="B54" s="367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368"/>
      <c r="AN54" s="157"/>
      <c r="AO54" s="139"/>
      <c r="AP54" s="367"/>
      <c r="AQ54" s="22"/>
      <c r="AR54" s="22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368"/>
      <c r="CB54" s="157"/>
    </row>
    <row r="55" spans="1:80" ht="16.7" customHeight="1" x14ac:dyDescent="0.2">
      <c r="A55" s="139"/>
      <c r="B55" s="367"/>
      <c r="C55" s="839" t="s">
        <v>1395</v>
      </c>
      <c r="D55" s="839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23"/>
      <c r="R55" s="623"/>
      <c r="S55" s="623"/>
      <c r="T55" s="623"/>
      <c r="U55" s="623"/>
      <c r="V55" s="623"/>
      <c r="W55" s="623"/>
      <c r="X55" s="623"/>
      <c r="Y55" s="623"/>
      <c r="Z55" s="623"/>
      <c r="AA55" s="623"/>
      <c r="AB55" s="623"/>
      <c r="AC55" s="623"/>
      <c r="AD55" s="623"/>
      <c r="AE55" s="623"/>
      <c r="AF55" s="623"/>
      <c r="AG55" s="623"/>
      <c r="AH55" s="623"/>
      <c r="AI55" s="623"/>
      <c r="AJ55" s="623"/>
      <c r="AK55" s="623"/>
      <c r="AL55" s="623"/>
      <c r="AM55" s="368"/>
      <c r="AN55" s="157"/>
      <c r="AO55" s="139"/>
      <c r="AP55" s="367"/>
      <c r="AQ55" s="839" t="s">
        <v>1395</v>
      </c>
      <c r="AR55" s="839"/>
      <c r="AS55" s="623"/>
      <c r="AT55" s="623"/>
      <c r="AU55" s="623"/>
      <c r="AV55" s="623"/>
      <c r="AW55" s="623"/>
      <c r="AX55" s="623"/>
      <c r="AY55" s="623"/>
      <c r="AZ55" s="623"/>
      <c r="BA55" s="623"/>
      <c r="BB55" s="623"/>
      <c r="BC55" s="623"/>
      <c r="BD55" s="623"/>
      <c r="BE55" s="623"/>
      <c r="BF55" s="623"/>
      <c r="BG55" s="623"/>
      <c r="BH55" s="623"/>
      <c r="BI55" s="623"/>
      <c r="BJ55" s="623"/>
      <c r="BK55" s="623"/>
      <c r="BL55" s="623"/>
      <c r="BM55" s="623"/>
      <c r="BN55" s="623"/>
      <c r="BO55" s="623"/>
      <c r="BP55" s="623"/>
      <c r="BQ55" s="623"/>
      <c r="BR55" s="623"/>
      <c r="BS55" s="623"/>
      <c r="BT55" s="623"/>
      <c r="BU55" s="623"/>
      <c r="BV55" s="623"/>
      <c r="BW55" s="623"/>
      <c r="BX55" s="623"/>
      <c r="BY55" s="623"/>
      <c r="BZ55" s="623"/>
      <c r="CA55" s="368"/>
      <c r="CB55" s="157"/>
    </row>
    <row r="56" spans="1:80" ht="5.0999999999999996" customHeight="1" x14ac:dyDescent="0.2">
      <c r="A56" s="139"/>
      <c r="B56" s="370"/>
      <c r="C56" s="143"/>
      <c r="D56" s="143"/>
      <c r="E56" s="143"/>
      <c r="F56" s="143"/>
      <c r="G56" s="143"/>
      <c r="H56" s="143"/>
      <c r="I56" s="143"/>
      <c r="J56" s="143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0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371"/>
      <c r="AN56" s="157"/>
      <c r="AO56" s="139"/>
      <c r="AP56" s="370"/>
      <c r="AQ56" s="143"/>
      <c r="AR56" s="143"/>
      <c r="AS56" s="143"/>
      <c r="AT56" s="143"/>
      <c r="AU56" s="143"/>
      <c r="AV56" s="143"/>
      <c r="AW56" s="143"/>
      <c r="AX56" s="143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0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371"/>
      <c r="CB56" s="157"/>
    </row>
    <row r="57" spans="1:80" s="153" customFormat="1" ht="14.25" customHeight="1" x14ac:dyDescent="0.2">
      <c r="A57" s="139"/>
      <c r="B57" s="350"/>
      <c r="C57" s="650" t="s">
        <v>1404</v>
      </c>
      <c r="D57" s="650"/>
      <c r="E57" s="650"/>
      <c r="F57" s="650"/>
      <c r="G57" s="650"/>
      <c r="H57" s="650"/>
      <c r="I57" s="650"/>
      <c r="J57" s="650"/>
      <c r="K57" s="650"/>
      <c r="L57" s="650"/>
      <c r="M57" s="650"/>
      <c r="N57" s="650"/>
      <c r="O57" s="650"/>
      <c r="P57" s="650"/>
      <c r="Q57" s="650"/>
      <c r="R57" s="650"/>
      <c r="S57" s="650"/>
      <c r="T57" s="650"/>
      <c r="U57" s="650"/>
      <c r="V57" s="650"/>
      <c r="W57" s="650"/>
      <c r="X57" s="650"/>
      <c r="Y57" s="650"/>
      <c r="Z57" s="650"/>
      <c r="AA57" s="650"/>
      <c r="AB57" s="650"/>
      <c r="AC57" s="650"/>
      <c r="AD57" s="650"/>
      <c r="AE57" s="650"/>
      <c r="AF57" s="650"/>
      <c r="AG57" s="650"/>
      <c r="AH57" s="650"/>
      <c r="AI57" s="650"/>
      <c r="AJ57" s="650"/>
      <c r="AK57" s="650"/>
      <c r="AL57" s="650"/>
      <c r="AM57" s="352"/>
      <c r="AN57" s="157"/>
      <c r="AO57" s="139"/>
      <c r="AP57" s="350"/>
      <c r="AQ57" s="650" t="s">
        <v>1404</v>
      </c>
      <c r="AR57" s="650"/>
      <c r="AS57" s="650"/>
      <c r="AT57" s="650"/>
      <c r="AU57" s="650"/>
      <c r="AV57" s="650"/>
      <c r="AW57" s="650"/>
      <c r="AX57" s="650"/>
      <c r="AY57" s="650"/>
      <c r="AZ57" s="650"/>
      <c r="BA57" s="650"/>
      <c r="BB57" s="650"/>
      <c r="BC57" s="650"/>
      <c r="BD57" s="650"/>
      <c r="BE57" s="650"/>
      <c r="BF57" s="650"/>
      <c r="BG57" s="650"/>
      <c r="BH57" s="650"/>
      <c r="BI57" s="650"/>
      <c r="BJ57" s="650"/>
      <c r="BK57" s="650"/>
      <c r="BL57" s="650"/>
      <c r="BM57" s="650"/>
      <c r="BN57" s="650"/>
      <c r="BO57" s="650"/>
      <c r="BP57" s="650"/>
      <c r="BQ57" s="650"/>
      <c r="BR57" s="650"/>
      <c r="BS57" s="650"/>
      <c r="BT57" s="650"/>
      <c r="BU57" s="650"/>
      <c r="BV57" s="650"/>
      <c r="BW57" s="650"/>
      <c r="BX57" s="650"/>
      <c r="BY57" s="650"/>
      <c r="BZ57" s="650"/>
      <c r="CA57" s="352"/>
      <c r="CB57" s="157"/>
    </row>
    <row r="58" spans="1:80" s="193" customFormat="1" ht="18" customHeight="1" x14ac:dyDescent="0.2">
      <c r="A58" s="139"/>
      <c r="B58" s="214"/>
      <c r="C58" s="836" t="s">
        <v>1396</v>
      </c>
      <c r="D58" s="836"/>
      <c r="E58" s="836"/>
      <c r="F58" s="623"/>
      <c r="G58" s="623"/>
      <c r="H58" s="623"/>
      <c r="I58" s="623"/>
      <c r="J58" s="623"/>
      <c r="K58" s="623"/>
      <c r="L58" s="623"/>
      <c r="M58" s="623"/>
      <c r="N58" s="623"/>
      <c r="O58" s="623"/>
      <c r="P58" s="623"/>
      <c r="Q58" s="623"/>
      <c r="R58" s="623"/>
      <c r="S58" s="623"/>
      <c r="T58" s="623"/>
      <c r="U58" s="623"/>
      <c r="V58" s="623"/>
      <c r="W58" s="623"/>
      <c r="X58" s="191"/>
      <c r="Y58" s="839" t="s">
        <v>1397</v>
      </c>
      <c r="Z58" s="839"/>
      <c r="AA58" s="839"/>
      <c r="AB58" s="839"/>
      <c r="AC58" s="839"/>
      <c r="AD58" s="651"/>
      <c r="AE58" s="651"/>
      <c r="AF58" s="651"/>
      <c r="AG58" s="651"/>
      <c r="AH58" s="651"/>
      <c r="AI58" s="651"/>
      <c r="AJ58" s="651"/>
      <c r="AK58" s="651"/>
      <c r="AL58" s="651"/>
      <c r="AM58" s="246"/>
      <c r="AN58" s="157"/>
      <c r="AO58" s="139"/>
      <c r="AP58" s="214"/>
      <c r="AQ58" s="836" t="s">
        <v>1396</v>
      </c>
      <c r="AR58" s="836"/>
      <c r="AS58" s="836"/>
      <c r="AT58" s="623"/>
      <c r="AU58" s="623"/>
      <c r="AV58" s="623"/>
      <c r="AW58" s="623"/>
      <c r="AX58" s="623"/>
      <c r="AY58" s="623"/>
      <c r="AZ58" s="623"/>
      <c r="BA58" s="623"/>
      <c r="BB58" s="623"/>
      <c r="BC58" s="623"/>
      <c r="BD58" s="623"/>
      <c r="BE58" s="623"/>
      <c r="BF58" s="623"/>
      <c r="BG58" s="623"/>
      <c r="BH58" s="623"/>
      <c r="BI58" s="623"/>
      <c r="BJ58" s="623"/>
      <c r="BK58" s="623"/>
      <c r="BL58" s="191"/>
      <c r="BM58" s="839" t="s">
        <v>1397</v>
      </c>
      <c r="BN58" s="839"/>
      <c r="BO58" s="839"/>
      <c r="BP58" s="839"/>
      <c r="BQ58" s="839"/>
      <c r="BR58" s="651"/>
      <c r="BS58" s="651"/>
      <c r="BT58" s="651"/>
      <c r="BU58" s="651"/>
      <c r="BV58" s="651"/>
      <c r="BW58" s="651"/>
      <c r="BX58" s="651"/>
      <c r="BY58" s="651"/>
      <c r="BZ58" s="651"/>
      <c r="CA58" s="246"/>
      <c r="CB58" s="157"/>
    </row>
    <row r="59" spans="1:80" s="193" customFormat="1" ht="5.0999999999999996" customHeight="1" x14ac:dyDescent="0.2">
      <c r="A59" s="139"/>
      <c r="B59" s="243"/>
      <c r="C59" s="21"/>
      <c r="D59" s="21"/>
      <c r="E59" s="21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245"/>
      <c r="AN59" s="157"/>
      <c r="AO59" s="139"/>
      <c r="AP59" s="24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245"/>
      <c r="CB59" s="157"/>
    </row>
    <row r="60" spans="1:80" s="193" customFormat="1" ht="18" customHeight="1" x14ac:dyDescent="0.2">
      <c r="A60" s="139"/>
      <c r="B60" s="214"/>
      <c r="C60" s="839" t="s">
        <v>1391</v>
      </c>
      <c r="D60" s="839"/>
      <c r="E60" s="839"/>
      <c r="F60" s="623"/>
      <c r="G60" s="623"/>
      <c r="H60" s="623"/>
      <c r="I60" s="623"/>
      <c r="J60" s="623"/>
      <c r="K60" s="623"/>
      <c r="L60" s="623"/>
      <c r="M60" s="623"/>
      <c r="N60" s="623"/>
      <c r="O60" s="191"/>
      <c r="P60" s="623"/>
      <c r="Q60" s="623"/>
      <c r="R60" s="623"/>
      <c r="S60" s="623"/>
      <c r="T60" s="623"/>
      <c r="U60" s="623"/>
      <c r="V60" s="623"/>
      <c r="W60" s="623"/>
      <c r="X60" s="623"/>
      <c r="Y60" s="178"/>
      <c r="Z60" s="178"/>
      <c r="AA60" s="839" t="s">
        <v>1392</v>
      </c>
      <c r="AB60" s="839"/>
      <c r="AC60" s="839"/>
      <c r="AD60" s="623"/>
      <c r="AE60" s="623"/>
      <c r="AF60" s="623"/>
      <c r="AG60" s="623"/>
      <c r="AH60" s="623"/>
      <c r="AI60" s="623"/>
      <c r="AJ60" s="623"/>
      <c r="AK60" s="623"/>
      <c r="AL60" s="623"/>
      <c r="AM60" s="246"/>
      <c r="AN60" s="157"/>
      <c r="AO60" s="139"/>
      <c r="AP60" s="214"/>
      <c r="AQ60" s="839" t="s">
        <v>1391</v>
      </c>
      <c r="AR60" s="839"/>
      <c r="AS60" s="839"/>
      <c r="AT60" s="623"/>
      <c r="AU60" s="623"/>
      <c r="AV60" s="623"/>
      <c r="AW60" s="623"/>
      <c r="AX60" s="623"/>
      <c r="AY60" s="623"/>
      <c r="AZ60" s="623"/>
      <c r="BA60" s="623"/>
      <c r="BB60" s="623"/>
      <c r="BC60" s="191"/>
      <c r="BD60" s="623"/>
      <c r="BE60" s="623"/>
      <c r="BF60" s="623"/>
      <c r="BG60" s="623"/>
      <c r="BH60" s="623"/>
      <c r="BI60" s="623"/>
      <c r="BJ60" s="623"/>
      <c r="BK60" s="623"/>
      <c r="BL60" s="623"/>
      <c r="BM60" s="178"/>
      <c r="BN60" s="178"/>
      <c r="BO60" s="839" t="s">
        <v>1392</v>
      </c>
      <c r="BP60" s="839"/>
      <c r="BQ60" s="839"/>
      <c r="BR60" s="623"/>
      <c r="BS60" s="623"/>
      <c r="BT60" s="623"/>
      <c r="BU60" s="623"/>
      <c r="BV60" s="623"/>
      <c r="BW60" s="623"/>
      <c r="BX60" s="623"/>
      <c r="BY60" s="623"/>
      <c r="BZ60" s="623"/>
      <c r="CA60" s="246"/>
      <c r="CB60" s="157"/>
    </row>
    <row r="61" spans="1:80" s="193" customFormat="1" ht="5.0999999999999996" customHeight="1" x14ac:dyDescent="0.2">
      <c r="A61" s="139"/>
      <c r="B61" s="24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245"/>
      <c r="AN61" s="157"/>
      <c r="AO61" s="139"/>
      <c r="AP61" s="24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245"/>
      <c r="CB61" s="157"/>
    </row>
    <row r="62" spans="1:80" s="193" customFormat="1" ht="18" customHeight="1" x14ac:dyDescent="0.2">
      <c r="A62" s="139"/>
      <c r="B62" s="214"/>
      <c r="C62" s="839" t="s">
        <v>1398</v>
      </c>
      <c r="D62" s="839"/>
      <c r="E62" s="839"/>
      <c r="F62" s="623"/>
      <c r="G62" s="623"/>
      <c r="H62" s="623"/>
      <c r="I62" s="623"/>
      <c r="J62" s="623"/>
      <c r="K62" s="623"/>
      <c r="L62" s="623"/>
      <c r="M62" s="623"/>
      <c r="N62" s="623"/>
      <c r="O62" s="623"/>
      <c r="P62" s="623"/>
      <c r="Q62" s="623"/>
      <c r="R62" s="623"/>
      <c r="S62" s="623"/>
      <c r="T62" s="623"/>
      <c r="U62" s="623"/>
      <c r="V62" s="623"/>
      <c r="W62" s="623"/>
      <c r="X62" s="623"/>
      <c r="Y62" s="623"/>
      <c r="Z62" s="623"/>
      <c r="AA62" s="623"/>
      <c r="AB62" s="623"/>
      <c r="AC62" s="623"/>
      <c r="AD62" s="623"/>
      <c r="AE62" s="623"/>
      <c r="AF62" s="623"/>
      <c r="AG62" s="623"/>
      <c r="AH62" s="623"/>
      <c r="AI62" s="623"/>
      <c r="AJ62" s="623"/>
      <c r="AK62" s="623"/>
      <c r="AL62" s="623"/>
      <c r="AM62" s="246"/>
      <c r="AN62" s="157"/>
      <c r="AO62" s="139"/>
      <c r="AP62" s="214"/>
      <c r="AQ62" s="839" t="s">
        <v>1398</v>
      </c>
      <c r="AR62" s="839"/>
      <c r="AS62" s="839"/>
      <c r="AT62" s="623"/>
      <c r="AU62" s="623"/>
      <c r="AV62" s="623"/>
      <c r="AW62" s="623"/>
      <c r="AX62" s="623"/>
      <c r="AY62" s="623"/>
      <c r="AZ62" s="623"/>
      <c r="BA62" s="623"/>
      <c r="BB62" s="623"/>
      <c r="BC62" s="623"/>
      <c r="BD62" s="623"/>
      <c r="BE62" s="623"/>
      <c r="BF62" s="623"/>
      <c r="BG62" s="623"/>
      <c r="BH62" s="623"/>
      <c r="BI62" s="623"/>
      <c r="BJ62" s="623"/>
      <c r="BK62" s="623"/>
      <c r="BL62" s="623"/>
      <c r="BM62" s="623"/>
      <c r="BN62" s="623"/>
      <c r="BO62" s="623"/>
      <c r="BP62" s="623"/>
      <c r="BQ62" s="623"/>
      <c r="BR62" s="623"/>
      <c r="BS62" s="623"/>
      <c r="BT62" s="623"/>
      <c r="BU62" s="623"/>
      <c r="BV62" s="623"/>
      <c r="BW62" s="623"/>
      <c r="BX62" s="623"/>
      <c r="BY62" s="623"/>
      <c r="BZ62" s="623"/>
      <c r="CA62" s="246"/>
      <c r="CB62" s="157"/>
    </row>
    <row r="63" spans="1:80" s="193" customFormat="1" ht="5.0999999999999996" customHeight="1" x14ac:dyDescent="0.2">
      <c r="A63" s="139"/>
      <c r="B63" s="214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246"/>
      <c r="AN63" s="157"/>
      <c r="AO63" s="139"/>
      <c r="AP63" s="214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246"/>
      <c r="CB63" s="157"/>
    </row>
    <row r="64" spans="1:80" s="153" customFormat="1" ht="14.25" customHeight="1" x14ac:dyDescent="0.2">
      <c r="A64" s="139"/>
      <c r="B64" s="350"/>
      <c r="C64" s="650" t="s">
        <v>1399</v>
      </c>
      <c r="D64" s="650"/>
      <c r="E64" s="650"/>
      <c r="F64" s="650"/>
      <c r="G64" s="650"/>
      <c r="H64" s="650"/>
      <c r="I64" s="650"/>
      <c r="J64" s="650"/>
      <c r="K64" s="650"/>
      <c r="L64" s="650"/>
      <c r="M64" s="650"/>
      <c r="N64" s="650"/>
      <c r="O64" s="650"/>
      <c r="P64" s="650"/>
      <c r="Q64" s="650"/>
      <c r="R64" s="650"/>
      <c r="S64" s="650"/>
      <c r="T64" s="650"/>
      <c r="U64" s="650"/>
      <c r="V64" s="650"/>
      <c r="W64" s="650"/>
      <c r="X64" s="650"/>
      <c r="Y64" s="650"/>
      <c r="Z64" s="650"/>
      <c r="AA64" s="650"/>
      <c r="AB64" s="650"/>
      <c r="AC64" s="650"/>
      <c r="AD64" s="650"/>
      <c r="AE64" s="650"/>
      <c r="AF64" s="650"/>
      <c r="AG64" s="650"/>
      <c r="AH64" s="650"/>
      <c r="AI64" s="650"/>
      <c r="AJ64" s="650"/>
      <c r="AK64" s="650"/>
      <c r="AL64" s="650"/>
      <c r="AM64" s="352"/>
      <c r="AN64" s="157"/>
      <c r="AO64" s="139"/>
      <c r="AP64" s="350"/>
      <c r="AQ64" s="650" t="s">
        <v>1399</v>
      </c>
      <c r="AR64" s="650"/>
      <c r="AS64" s="650"/>
      <c r="AT64" s="650"/>
      <c r="AU64" s="650"/>
      <c r="AV64" s="650"/>
      <c r="AW64" s="650"/>
      <c r="AX64" s="650"/>
      <c r="AY64" s="650"/>
      <c r="AZ64" s="650"/>
      <c r="BA64" s="650"/>
      <c r="BB64" s="650"/>
      <c r="BC64" s="650"/>
      <c r="BD64" s="650"/>
      <c r="BE64" s="650"/>
      <c r="BF64" s="650"/>
      <c r="BG64" s="650"/>
      <c r="BH64" s="650"/>
      <c r="BI64" s="650"/>
      <c r="BJ64" s="650"/>
      <c r="BK64" s="650"/>
      <c r="BL64" s="650"/>
      <c r="BM64" s="650"/>
      <c r="BN64" s="650"/>
      <c r="BO64" s="650"/>
      <c r="BP64" s="650"/>
      <c r="BQ64" s="650"/>
      <c r="BR64" s="650"/>
      <c r="BS64" s="650"/>
      <c r="BT64" s="650"/>
      <c r="BU64" s="650"/>
      <c r="BV64" s="650"/>
      <c r="BW64" s="650"/>
      <c r="BX64" s="650"/>
      <c r="BY64" s="650"/>
      <c r="BZ64" s="650"/>
      <c r="CA64" s="352"/>
      <c r="CB64" s="157"/>
    </row>
    <row r="65" spans="1:80" s="193" customFormat="1" ht="18" customHeight="1" x14ac:dyDescent="0.2">
      <c r="A65" s="139"/>
      <c r="B65" s="214"/>
      <c r="C65" s="852"/>
      <c r="D65" s="853"/>
      <c r="E65" s="853"/>
      <c r="F65" s="853"/>
      <c r="G65" s="853"/>
      <c r="H65" s="853"/>
      <c r="I65" s="853"/>
      <c r="J65" s="853"/>
      <c r="K65" s="853"/>
      <c r="L65" s="853"/>
      <c r="M65" s="853"/>
      <c r="N65" s="853"/>
      <c r="O65" s="853"/>
      <c r="P65" s="853"/>
      <c r="Q65" s="853"/>
      <c r="R65" s="853"/>
      <c r="S65" s="853"/>
      <c r="T65" s="853"/>
      <c r="U65" s="853"/>
      <c r="V65" s="853"/>
      <c r="W65" s="853"/>
      <c r="X65" s="853"/>
      <c r="Y65" s="853"/>
      <c r="Z65" s="853"/>
      <c r="AA65" s="853"/>
      <c r="AB65" s="853"/>
      <c r="AC65" s="853"/>
      <c r="AD65" s="853"/>
      <c r="AE65" s="853"/>
      <c r="AF65" s="853"/>
      <c r="AG65" s="853"/>
      <c r="AH65" s="853"/>
      <c r="AI65" s="853"/>
      <c r="AJ65" s="853"/>
      <c r="AK65" s="853"/>
      <c r="AL65" s="854"/>
      <c r="AM65" s="246"/>
      <c r="AN65" s="157"/>
      <c r="AO65" s="139"/>
      <c r="AP65" s="214"/>
      <c r="AQ65" s="852"/>
      <c r="AR65" s="853"/>
      <c r="AS65" s="853"/>
      <c r="AT65" s="853"/>
      <c r="AU65" s="853"/>
      <c r="AV65" s="853"/>
      <c r="AW65" s="853"/>
      <c r="AX65" s="853"/>
      <c r="AY65" s="853"/>
      <c r="AZ65" s="853"/>
      <c r="BA65" s="853"/>
      <c r="BB65" s="853"/>
      <c r="BC65" s="853"/>
      <c r="BD65" s="853"/>
      <c r="BE65" s="853"/>
      <c r="BF65" s="853"/>
      <c r="BG65" s="853"/>
      <c r="BH65" s="853"/>
      <c r="BI65" s="853"/>
      <c r="BJ65" s="853"/>
      <c r="BK65" s="853"/>
      <c r="BL65" s="853"/>
      <c r="BM65" s="853"/>
      <c r="BN65" s="853"/>
      <c r="BO65" s="853"/>
      <c r="BP65" s="853"/>
      <c r="BQ65" s="853"/>
      <c r="BR65" s="853"/>
      <c r="BS65" s="853"/>
      <c r="BT65" s="853"/>
      <c r="BU65" s="853"/>
      <c r="BV65" s="853"/>
      <c r="BW65" s="853"/>
      <c r="BX65" s="853"/>
      <c r="BY65" s="853"/>
      <c r="BZ65" s="854"/>
      <c r="CA65" s="246"/>
      <c r="CB65" s="157"/>
    </row>
    <row r="66" spans="1:80" s="193" customFormat="1" ht="5.0999999999999996" customHeight="1" x14ac:dyDescent="0.2">
      <c r="A66" s="139"/>
      <c r="B66" s="243"/>
      <c r="C66" s="855"/>
      <c r="D66" s="856"/>
      <c r="E66" s="856"/>
      <c r="F66" s="856"/>
      <c r="G66" s="856"/>
      <c r="H66" s="856"/>
      <c r="I66" s="856"/>
      <c r="J66" s="856"/>
      <c r="K66" s="856"/>
      <c r="L66" s="856"/>
      <c r="M66" s="856"/>
      <c r="N66" s="856"/>
      <c r="O66" s="856"/>
      <c r="P66" s="856"/>
      <c r="Q66" s="856"/>
      <c r="R66" s="856"/>
      <c r="S66" s="856"/>
      <c r="T66" s="856"/>
      <c r="U66" s="856"/>
      <c r="V66" s="856"/>
      <c r="W66" s="856"/>
      <c r="X66" s="856"/>
      <c r="Y66" s="856"/>
      <c r="Z66" s="856"/>
      <c r="AA66" s="856"/>
      <c r="AB66" s="856"/>
      <c r="AC66" s="856"/>
      <c r="AD66" s="856"/>
      <c r="AE66" s="856"/>
      <c r="AF66" s="856"/>
      <c r="AG66" s="856"/>
      <c r="AH66" s="856"/>
      <c r="AI66" s="856"/>
      <c r="AJ66" s="856"/>
      <c r="AK66" s="856"/>
      <c r="AL66" s="857"/>
      <c r="AM66" s="245"/>
      <c r="AN66" s="157"/>
      <c r="AO66" s="139"/>
      <c r="AP66" s="243"/>
      <c r="AQ66" s="855"/>
      <c r="AR66" s="856"/>
      <c r="AS66" s="856"/>
      <c r="AT66" s="856"/>
      <c r="AU66" s="856"/>
      <c r="AV66" s="856"/>
      <c r="AW66" s="856"/>
      <c r="AX66" s="856"/>
      <c r="AY66" s="856"/>
      <c r="AZ66" s="856"/>
      <c r="BA66" s="856"/>
      <c r="BB66" s="856"/>
      <c r="BC66" s="856"/>
      <c r="BD66" s="856"/>
      <c r="BE66" s="856"/>
      <c r="BF66" s="856"/>
      <c r="BG66" s="856"/>
      <c r="BH66" s="856"/>
      <c r="BI66" s="856"/>
      <c r="BJ66" s="856"/>
      <c r="BK66" s="856"/>
      <c r="BL66" s="856"/>
      <c r="BM66" s="856"/>
      <c r="BN66" s="856"/>
      <c r="BO66" s="856"/>
      <c r="BP66" s="856"/>
      <c r="BQ66" s="856"/>
      <c r="BR66" s="856"/>
      <c r="BS66" s="856"/>
      <c r="BT66" s="856"/>
      <c r="BU66" s="856"/>
      <c r="BV66" s="856"/>
      <c r="BW66" s="856"/>
      <c r="BX66" s="856"/>
      <c r="BY66" s="856"/>
      <c r="BZ66" s="857"/>
      <c r="CA66" s="245"/>
      <c r="CB66" s="157"/>
    </row>
    <row r="67" spans="1:80" s="193" customFormat="1" ht="18" customHeight="1" x14ac:dyDescent="0.2">
      <c r="A67" s="139"/>
      <c r="B67" s="214"/>
      <c r="C67" s="855"/>
      <c r="D67" s="856"/>
      <c r="E67" s="856"/>
      <c r="F67" s="856"/>
      <c r="G67" s="856"/>
      <c r="H67" s="856"/>
      <c r="I67" s="856"/>
      <c r="J67" s="856"/>
      <c r="K67" s="856"/>
      <c r="L67" s="856"/>
      <c r="M67" s="856"/>
      <c r="N67" s="856"/>
      <c r="O67" s="856"/>
      <c r="P67" s="856"/>
      <c r="Q67" s="856"/>
      <c r="R67" s="856"/>
      <c r="S67" s="856"/>
      <c r="T67" s="856"/>
      <c r="U67" s="856"/>
      <c r="V67" s="856"/>
      <c r="W67" s="856"/>
      <c r="X67" s="856"/>
      <c r="Y67" s="856"/>
      <c r="Z67" s="856"/>
      <c r="AA67" s="856"/>
      <c r="AB67" s="856"/>
      <c r="AC67" s="856"/>
      <c r="AD67" s="856"/>
      <c r="AE67" s="856"/>
      <c r="AF67" s="856"/>
      <c r="AG67" s="856"/>
      <c r="AH67" s="856"/>
      <c r="AI67" s="856"/>
      <c r="AJ67" s="856"/>
      <c r="AK67" s="856"/>
      <c r="AL67" s="857"/>
      <c r="AM67" s="246"/>
      <c r="AN67" s="157"/>
      <c r="AO67" s="139"/>
      <c r="AP67" s="214"/>
      <c r="AQ67" s="855"/>
      <c r="AR67" s="856"/>
      <c r="AS67" s="856"/>
      <c r="AT67" s="856"/>
      <c r="AU67" s="856"/>
      <c r="AV67" s="856"/>
      <c r="AW67" s="856"/>
      <c r="AX67" s="856"/>
      <c r="AY67" s="856"/>
      <c r="AZ67" s="856"/>
      <c r="BA67" s="856"/>
      <c r="BB67" s="856"/>
      <c r="BC67" s="856"/>
      <c r="BD67" s="856"/>
      <c r="BE67" s="856"/>
      <c r="BF67" s="856"/>
      <c r="BG67" s="856"/>
      <c r="BH67" s="856"/>
      <c r="BI67" s="856"/>
      <c r="BJ67" s="856"/>
      <c r="BK67" s="856"/>
      <c r="BL67" s="856"/>
      <c r="BM67" s="856"/>
      <c r="BN67" s="856"/>
      <c r="BO67" s="856"/>
      <c r="BP67" s="856"/>
      <c r="BQ67" s="856"/>
      <c r="BR67" s="856"/>
      <c r="BS67" s="856"/>
      <c r="BT67" s="856"/>
      <c r="BU67" s="856"/>
      <c r="BV67" s="856"/>
      <c r="BW67" s="856"/>
      <c r="BX67" s="856"/>
      <c r="BY67" s="856"/>
      <c r="BZ67" s="857"/>
      <c r="CA67" s="246"/>
      <c r="CB67" s="157"/>
    </row>
    <row r="68" spans="1:80" s="193" customFormat="1" ht="5.0999999999999996" customHeight="1" x14ac:dyDescent="0.2">
      <c r="A68" s="139"/>
      <c r="B68" s="243"/>
      <c r="C68" s="855"/>
      <c r="D68" s="856"/>
      <c r="E68" s="856"/>
      <c r="F68" s="856"/>
      <c r="G68" s="856"/>
      <c r="H68" s="856"/>
      <c r="I68" s="856"/>
      <c r="J68" s="856"/>
      <c r="K68" s="856"/>
      <c r="L68" s="856"/>
      <c r="M68" s="856"/>
      <c r="N68" s="856"/>
      <c r="O68" s="856"/>
      <c r="P68" s="856"/>
      <c r="Q68" s="856"/>
      <c r="R68" s="856"/>
      <c r="S68" s="856"/>
      <c r="T68" s="856"/>
      <c r="U68" s="856"/>
      <c r="V68" s="856"/>
      <c r="W68" s="856"/>
      <c r="X68" s="856"/>
      <c r="Y68" s="856"/>
      <c r="Z68" s="856"/>
      <c r="AA68" s="856"/>
      <c r="AB68" s="856"/>
      <c r="AC68" s="856"/>
      <c r="AD68" s="856"/>
      <c r="AE68" s="856"/>
      <c r="AF68" s="856"/>
      <c r="AG68" s="856"/>
      <c r="AH68" s="856"/>
      <c r="AI68" s="856"/>
      <c r="AJ68" s="856"/>
      <c r="AK68" s="856"/>
      <c r="AL68" s="857"/>
      <c r="AM68" s="245"/>
      <c r="AN68" s="157"/>
      <c r="AO68" s="139"/>
      <c r="AP68" s="243"/>
      <c r="AQ68" s="855"/>
      <c r="AR68" s="856"/>
      <c r="AS68" s="856"/>
      <c r="AT68" s="856"/>
      <c r="AU68" s="856"/>
      <c r="AV68" s="856"/>
      <c r="AW68" s="856"/>
      <c r="AX68" s="856"/>
      <c r="AY68" s="856"/>
      <c r="AZ68" s="856"/>
      <c r="BA68" s="856"/>
      <c r="BB68" s="856"/>
      <c r="BC68" s="856"/>
      <c r="BD68" s="856"/>
      <c r="BE68" s="856"/>
      <c r="BF68" s="856"/>
      <c r="BG68" s="856"/>
      <c r="BH68" s="856"/>
      <c r="BI68" s="856"/>
      <c r="BJ68" s="856"/>
      <c r="BK68" s="856"/>
      <c r="BL68" s="856"/>
      <c r="BM68" s="856"/>
      <c r="BN68" s="856"/>
      <c r="BO68" s="856"/>
      <c r="BP68" s="856"/>
      <c r="BQ68" s="856"/>
      <c r="BR68" s="856"/>
      <c r="BS68" s="856"/>
      <c r="BT68" s="856"/>
      <c r="BU68" s="856"/>
      <c r="BV68" s="856"/>
      <c r="BW68" s="856"/>
      <c r="BX68" s="856"/>
      <c r="BY68" s="856"/>
      <c r="BZ68" s="857"/>
      <c r="CA68" s="245"/>
      <c r="CB68" s="157"/>
    </row>
    <row r="69" spans="1:80" s="193" customFormat="1" ht="18" customHeight="1" x14ac:dyDescent="0.2">
      <c r="A69" s="139"/>
      <c r="B69" s="214"/>
      <c r="C69" s="858"/>
      <c r="D69" s="859"/>
      <c r="E69" s="859"/>
      <c r="F69" s="859"/>
      <c r="G69" s="859"/>
      <c r="H69" s="859"/>
      <c r="I69" s="859"/>
      <c r="J69" s="859"/>
      <c r="K69" s="859"/>
      <c r="L69" s="859"/>
      <c r="M69" s="859"/>
      <c r="N69" s="859"/>
      <c r="O69" s="859"/>
      <c r="P69" s="859"/>
      <c r="Q69" s="859"/>
      <c r="R69" s="859"/>
      <c r="S69" s="859"/>
      <c r="T69" s="859"/>
      <c r="U69" s="859"/>
      <c r="V69" s="859"/>
      <c r="W69" s="859"/>
      <c r="X69" s="859"/>
      <c r="Y69" s="859"/>
      <c r="Z69" s="859"/>
      <c r="AA69" s="859"/>
      <c r="AB69" s="859"/>
      <c r="AC69" s="859"/>
      <c r="AD69" s="859"/>
      <c r="AE69" s="859"/>
      <c r="AF69" s="859"/>
      <c r="AG69" s="859"/>
      <c r="AH69" s="859"/>
      <c r="AI69" s="859"/>
      <c r="AJ69" s="859"/>
      <c r="AK69" s="859"/>
      <c r="AL69" s="860"/>
      <c r="AM69" s="246"/>
      <c r="AN69" s="157"/>
      <c r="AO69" s="139"/>
      <c r="AP69" s="214"/>
      <c r="AQ69" s="858"/>
      <c r="AR69" s="859"/>
      <c r="AS69" s="859"/>
      <c r="AT69" s="859"/>
      <c r="AU69" s="859"/>
      <c r="AV69" s="859"/>
      <c r="AW69" s="859"/>
      <c r="AX69" s="859"/>
      <c r="AY69" s="859"/>
      <c r="AZ69" s="859"/>
      <c r="BA69" s="859"/>
      <c r="BB69" s="859"/>
      <c r="BC69" s="859"/>
      <c r="BD69" s="859"/>
      <c r="BE69" s="859"/>
      <c r="BF69" s="859"/>
      <c r="BG69" s="859"/>
      <c r="BH69" s="859"/>
      <c r="BI69" s="859"/>
      <c r="BJ69" s="859"/>
      <c r="BK69" s="859"/>
      <c r="BL69" s="859"/>
      <c r="BM69" s="859"/>
      <c r="BN69" s="859"/>
      <c r="BO69" s="859"/>
      <c r="BP69" s="859"/>
      <c r="BQ69" s="859"/>
      <c r="BR69" s="859"/>
      <c r="BS69" s="859"/>
      <c r="BT69" s="859"/>
      <c r="BU69" s="859"/>
      <c r="BV69" s="859"/>
      <c r="BW69" s="859"/>
      <c r="BX69" s="859"/>
      <c r="BY69" s="859"/>
      <c r="BZ69" s="860"/>
      <c r="CA69" s="246"/>
      <c r="CB69" s="157"/>
    </row>
    <row r="70" spans="1:80" s="193" customFormat="1" ht="9" customHeight="1" x14ac:dyDescent="0.2">
      <c r="A70" s="139"/>
      <c r="B70" s="372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3"/>
      <c r="AH70" s="373"/>
      <c r="AI70" s="373"/>
      <c r="AJ70" s="373"/>
      <c r="AK70" s="373"/>
      <c r="AL70" s="373"/>
      <c r="AM70" s="374"/>
      <c r="AN70" s="157"/>
      <c r="AO70" s="139"/>
      <c r="AP70" s="372"/>
      <c r="AQ70" s="373"/>
      <c r="AR70" s="373"/>
      <c r="AS70" s="373"/>
      <c r="AT70" s="373"/>
      <c r="AU70" s="373"/>
      <c r="AV70" s="373"/>
      <c r="AW70" s="373"/>
      <c r="AX70" s="373"/>
      <c r="AY70" s="373"/>
      <c r="AZ70" s="373"/>
      <c r="BA70" s="373"/>
      <c r="BB70" s="373"/>
      <c r="BC70" s="373"/>
      <c r="BD70" s="373"/>
      <c r="BE70" s="373"/>
      <c r="BF70" s="373"/>
      <c r="BG70" s="373"/>
      <c r="BH70" s="373"/>
      <c r="BI70" s="373"/>
      <c r="BJ70" s="373"/>
      <c r="BK70" s="373"/>
      <c r="BL70" s="373"/>
      <c r="BM70" s="373"/>
      <c r="BN70" s="373"/>
      <c r="BO70" s="373"/>
      <c r="BP70" s="373"/>
      <c r="BQ70" s="373"/>
      <c r="BR70" s="373"/>
      <c r="BS70" s="373"/>
      <c r="BT70" s="373"/>
      <c r="BU70" s="373"/>
      <c r="BV70" s="373"/>
      <c r="BW70" s="373"/>
      <c r="BX70" s="373"/>
      <c r="BY70" s="373"/>
      <c r="BZ70" s="373"/>
      <c r="CA70" s="374"/>
      <c r="CB70" s="157"/>
    </row>
    <row r="71" spans="1:80" ht="18" customHeight="1" x14ac:dyDescent="0.2">
      <c r="A71" s="139"/>
      <c r="B71" s="827" t="s">
        <v>1400</v>
      </c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  <c r="Y71" s="828"/>
      <c r="Z71" s="828"/>
      <c r="AA71" s="828"/>
      <c r="AB71" s="828"/>
      <c r="AC71" s="828"/>
      <c r="AD71" s="828"/>
      <c r="AE71" s="828"/>
      <c r="AF71" s="828"/>
      <c r="AG71" s="828"/>
      <c r="AH71" s="828"/>
      <c r="AI71" s="828"/>
      <c r="AJ71" s="828"/>
      <c r="AK71" s="828"/>
      <c r="AL71" s="828"/>
      <c r="AM71" s="829"/>
      <c r="AN71" s="141"/>
      <c r="AO71" s="139"/>
      <c r="AP71" s="827" t="s">
        <v>1400</v>
      </c>
      <c r="AQ71" s="828"/>
      <c r="AR71" s="828"/>
      <c r="AS71" s="828"/>
      <c r="AT71" s="828"/>
      <c r="AU71" s="828"/>
      <c r="AV71" s="828"/>
      <c r="AW71" s="828"/>
      <c r="AX71" s="828"/>
      <c r="AY71" s="828"/>
      <c r="AZ71" s="828"/>
      <c r="BA71" s="828"/>
      <c r="BB71" s="828"/>
      <c r="BC71" s="828"/>
      <c r="BD71" s="828"/>
      <c r="BE71" s="828"/>
      <c r="BF71" s="828"/>
      <c r="BG71" s="828"/>
      <c r="BH71" s="828"/>
      <c r="BI71" s="828"/>
      <c r="BJ71" s="828"/>
      <c r="BK71" s="828"/>
      <c r="BL71" s="828"/>
      <c r="BM71" s="828"/>
      <c r="BN71" s="828"/>
      <c r="BO71" s="828"/>
      <c r="BP71" s="828"/>
      <c r="BQ71" s="828"/>
      <c r="BR71" s="828"/>
      <c r="BS71" s="828"/>
      <c r="BT71" s="828"/>
      <c r="BU71" s="828"/>
      <c r="BV71" s="828"/>
      <c r="BW71" s="828"/>
      <c r="BX71" s="828"/>
      <c r="BY71" s="828"/>
      <c r="BZ71" s="828"/>
      <c r="CA71" s="829"/>
      <c r="CB71" s="141"/>
    </row>
    <row r="72" spans="1:80" s="153" customFormat="1" ht="5.0999999999999996" customHeight="1" x14ac:dyDescent="0.2">
      <c r="A72" s="148"/>
      <c r="B72" s="363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1"/>
      <c r="AC72" s="351"/>
      <c r="AD72" s="351"/>
      <c r="AE72" s="351"/>
      <c r="AF72" s="351"/>
      <c r="AG72" s="351"/>
      <c r="AH72" s="351"/>
      <c r="AI72" s="351"/>
      <c r="AJ72" s="351"/>
      <c r="AK72" s="351"/>
      <c r="AL72" s="351"/>
      <c r="AM72" s="364"/>
      <c r="AN72" s="152"/>
      <c r="AO72" s="148"/>
      <c r="AP72" s="363"/>
      <c r="AQ72" s="351"/>
      <c r="AR72" s="351"/>
      <c r="AS72" s="351"/>
      <c r="AT72" s="351"/>
      <c r="AU72" s="351"/>
      <c r="AV72" s="351"/>
      <c r="AW72" s="351"/>
      <c r="AX72" s="351"/>
      <c r="AY72" s="351"/>
      <c r="AZ72" s="351"/>
      <c r="BA72" s="351"/>
      <c r="BB72" s="351"/>
      <c r="BC72" s="351"/>
      <c r="BD72" s="351"/>
      <c r="BE72" s="351"/>
      <c r="BF72" s="351"/>
      <c r="BG72" s="351"/>
      <c r="BH72" s="351"/>
      <c r="BI72" s="351"/>
      <c r="BJ72" s="351"/>
      <c r="BK72" s="351"/>
      <c r="BL72" s="351"/>
      <c r="BM72" s="351"/>
      <c r="BN72" s="351"/>
      <c r="BO72" s="351"/>
      <c r="BP72" s="351"/>
      <c r="BQ72" s="351"/>
      <c r="BR72" s="351"/>
      <c r="BS72" s="351"/>
      <c r="BT72" s="351"/>
      <c r="BU72" s="351"/>
      <c r="BV72" s="351"/>
      <c r="BW72" s="351"/>
      <c r="BX72" s="351"/>
      <c r="BY72" s="351"/>
      <c r="BZ72" s="351"/>
      <c r="CA72" s="364"/>
      <c r="CB72" s="152"/>
    </row>
    <row r="73" spans="1:80" s="153" customFormat="1" ht="27.75" customHeight="1" x14ac:dyDescent="0.2">
      <c r="A73" s="148"/>
      <c r="B73" s="350"/>
      <c r="C73" s="846" t="s">
        <v>1402</v>
      </c>
      <c r="D73" s="847"/>
      <c r="E73" s="848"/>
      <c r="F73" s="840"/>
      <c r="G73" s="841"/>
      <c r="H73" s="842"/>
      <c r="I73" s="324"/>
      <c r="J73" s="843" t="s">
        <v>1383</v>
      </c>
      <c r="K73" s="844"/>
      <c r="L73" s="844"/>
      <c r="M73" s="844"/>
      <c r="N73" s="844"/>
      <c r="O73" s="844"/>
      <c r="P73" s="845"/>
      <c r="Q73" s="840"/>
      <c r="R73" s="841"/>
      <c r="S73" s="841"/>
      <c r="T73" s="841"/>
      <c r="U73" s="841"/>
      <c r="V73" s="841"/>
      <c r="W73" s="841"/>
      <c r="X73" s="841"/>
      <c r="Y73" s="841"/>
      <c r="Z73" s="841"/>
      <c r="AA73" s="841"/>
      <c r="AB73" s="841"/>
      <c r="AC73" s="841"/>
      <c r="AD73" s="841"/>
      <c r="AE73" s="841"/>
      <c r="AF73" s="841"/>
      <c r="AG73" s="841"/>
      <c r="AH73" s="841"/>
      <c r="AI73" s="841"/>
      <c r="AJ73" s="841"/>
      <c r="AK73" s="841"/>
      <c r="AL73" s="842"/>
      <c r="AM73" s="352"/>
      <c r="AN73" s="152"/>
      <c r="AO73" s="148"/>
      <c r="AP73" s="350"/>
      <c r="AQ73" s="846" t="s">
        <v>1402</v>
      </c>
      <c r="AR73" s="847"/>
      <c r="AS73" s="848"/>
      <c r="AT73" s="840"/>
      <c r="AU73" s="841"/>
      <c r="AV73" s="842"/>
      <c r="AW73" s="324"/>
      <c r="AX73" s="843" t="s">
        <v>1383</v>
      </c>
      <c r="AY73" s="844"/>
      <c r="AZ73" s="844"/>
      <c r="BA73" s="844"/>
      <c r="BB73" s="844"/>
      <c r="BC73" s="844"/>
      <c r="BD73" s="845"/>
      <c r="BE73" s="840"/>
      <c r="BF73" s="841"/>
      <c r="BG73" s="841"/>
      <c r="BH73" s="841"/>
      <c r="BI73" s="841"/>
      <c r="BJ73" s="841"/>
      <c r="BK73" s="841"/>
      <c r="BL73" s="841"/>
      <c r="BM73" s="841"/>
      <c r="BN73" s="841"/>
      <c r="BO73" s="841"/>
      <c r="BP73" s="841"/>
      <c r="BQ73" s="841"/>
      <c r="BR73" s="841"/>
      <c r="BS73" s="841"/>
      <c r="BT73" s="841"/>
      <c r="BU73" s="841"/>
      <c r="BV73" s="841"/>
      <c r="BW73" s="841"/>
      <c r="BX73" s="841"/>
      <c r="BY73" s="841"/>
      <c r="BZ73" s="842"/>
      <c r="CA73" s="352"/>
      <c r="CB73" s="152"/>
    </row>
    <row r="74" spans="1:80" s="153" customFormat="1" ht="5.25" customHeight="1" x14ac:dyDescent="0.2">
      <c r="A74" s="148"/>
      <c r="B74" s="350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52"/>
      <c r="AN74" s="152"/>
      <c r="AO74" s="148"/>
      <c r="AP74" s="350"/>
      <c r="AQ74" s="324"/>
      <c r="AR74" s="324"/>
      <c r="AS74" s="324"/>
      <c r="AT74" s="324"/>
      <c r="AU74" s="324"/>
      <c r="AV74" s="324"/>
      <c r="AW74" s="324"/>
      <c r="AX74" s="324"/>
      <c r="AY74" s="324"/>
      <c r="AZ74" s="324"/>
      <c r="BA74" s="324"/>
      <c r="BB74" s="324"/>
      <c r="BC74" s="324"/>
      <c r="BD74" s="324"/>
      <c r="BE74" s="324"/>
      <c r="BF74" s="324"/>
      <c r="BG74" s="324"/>
      <c r="BH74" s="324"/>
      <c r="BI74" s="324"/>
      <c r="BJ74" s="324"/>
      <c r="BK74" s="324"/>
      <c r="BL74" s="324"/>
      <c r="BM74" s="324"/>
      <c r="BN74" s="324"/>
      <c r="BO74" s="324"/>
      <c r="BP74" s="324"/>
      <c r="BQ74" s="324"/>
      <c r="BR74" s="324"/>
      <c r="BS74" s="324"/>
      <c r="BT74" s="324"/>
      <c r="BU74" s="324"/>
      <c r="BV74" s="324"/>
      <c r="BW74" s="324"/>
      <c r="BX74" s="324"/>
      <c r="BY74" s="324"/>
      <c r="BZ74" s="324"/>
      <c r="CA74" s="352"/>
      <c r="CB74" s="152"/>
    </row>
    <row r="75" spans="1:80" s="153" customFormat="1" ht="21" customHeight="1" x14ac:dyDescent="0.2">
      <c r="A75" s="148"/>
      <c r="B75" s="350"/>
      <c r="C75" s="876" t="s">
        <v>1401</v>
      </c>
      <c r="D75" s="877"/>
      <c r="E75" s="877"/>
      <c r="F75" s="877"/>
      <c r="G75" s="877"/>
      <c r="H75" s="878"/>
      <c r="I75" s="840"/>
      <c r="J75" s="841"/>
      <c r="K75" s="841"/>
      <c r="L75" s="841"/>
      <c r="M75" s="841"/>
      <c r="N75" s="841"/>
      <c r="O75" s="841"/>
      <c r="P75" s="841"/>
      <c r="Q75" s="841"/>
      <c r="R75" s="841"/>
      <c r="S75" s="841"/>
      <c r="T75" s="842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52"/>
      <c r="AN75" s="152"/>
      <c r="AO75" s="148"/>
      <c r="AP75" s="350"/>
      <c r="AQ75" s="876" t="s">
        <v>1401</v>
      </c>
      <c r="AR75" s="877"/>
      <c r="AS75" s="877"/>
      <c r="AT75" s="877"/>
      <c r="AU75" s="877"/>
      <c r="AV75" s="878"/>
      <c r="AW75" s="840"/>
      <c r="AX75" s="841"/>
      <c r="AY75" s="841"/>
      <c r="AZ75" s="841"/>
      <c r="BA75" s="841"/>
      <c r="BB75" s="841"/>
      <c r="BC75" s="841"/>
      <c r="BD75" s="841"/>
      <c r="BE75" s="841"/>
      <c r="BF75" s="841"/>
      <c r="BG75" s="841"/>
      <c r="BH75" s="842"/>
      <c r="BI75" s="324"/>
      <c r="BJ75" s="324"/>
      <c r="BK75" s="324"/>
      <c r="BL75" s="324"/>
      <c r="BM75" s="324"/>
      <c r="BN75" s="324"/>
      <c r="BO75" s="324"/>
      <c r="BP75" s="324"/>
      <c r="BQ75" s="324"/>
      <c r="BR75" s="324"/>
      <c r="BS75" s="324"/>
      <c r="BT75" s="324"/>
      <c r="BU75" s="324"/>
      <c r="BV75" s="324"/>
      <c r="BW75" s="324"/>
      <c r="BX75" s="324"/>
      <c r="BY75" s="324"/>
      <c r="BZ75" s="324"/>
      <c r="CA75" s="352"/>
      <c r="CB75" s="152"/>
    </row>
    <row r="76" spans="1:80" s="153" customFormat="1" ht="5.25" customHeight="1" x14ac:dyDescent="0.2">
      <c r="A76" s="148"/>
      <c r="B76" s="350"/>
      <c r="C76" s="324"/>
      <c r="D76" s="324"/>
      <c r="E76" s="324"/>
      <c r="F76" s="324"/>
      <c r="G76" s="324"/>
      <c r="H76" s="324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52"/>
      <c r="AN76" s="152"/>
      <c r="AO76" s="148"/>
      <c r="AP76" s="350"/>
      <c r="AQ76" s="324"/>
      <c r="AR76" s="324"/>
      <c r="AS76" s="324"/>
      <c r="AT76" s="324"/>
      <c r="AU76" s="324"/>
      <c r="AV76" s="324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324"/>
      <c r="BJ76" s="324"/>
      <c r="BK76" s="324"/>
      <c r="BL76" s="324"/>
      <c r="BM76" s="324"/>
      <c r="BN76" s="324"/>
      <c r="BO76" s="324"/>
      <c r="BP76" s="324"/>
      <c r="BQ76" s="324"/>
      <c r="BR76" s="324"/>
      <c r="BS76" s="324"/>
      <c r="BT76" s="324"/>
      <c r="BU76" s="324"/>
      <c r="BV76" s="324"/>
      <c r="BW76" s="324"/>
      <c r="BX76" s="324"/>
      <c r="BY76" s="324"/>
      <c r="BZ76" s="324"/>
      <c r="CA76" s="352"/>
      <c r="CB76" s="152"/>
    </row>
    <row r="77" spans="1:80" s="166" customFormat="1" ht="18" customHeight="1" x14ac:dyDescent="0.2">
      <c r="A77" s="161"/>
      <c r="B77" s="365"/>
      <c r="C77" s="833" t="s">
        <v>1384</v>
      </c>
      <c r="D77" s="834"/>
      <c r="E77" s="834"/>
      <c r="F77" s="835"/>
      <c r="G77" s="830"/>
      <c r="H77" s="831"/>
      <c r="I77" s="831"/>
      <c r="J77" s="831"/>
      <c r="K77" s="831"/>
      <c r="L77" s="831"/>
      <c r="M77" s="831"/>
      <c r="N77" s="832"/>
      <c r="O77" s="178"/>
      <c r="P77" s="836" t="s">
        <v>1385</v>
      </c>
      <c r="Q77" s="837"/>
      <c r="R77" s="838"/>
      <c r="S77" s="830"/>
      <c r="T77" s="831"/>
      <c r="U77" s="831"/>
      <c r="V77" s="832"/>
      <c r="W77" s="191"/>
      <c r="X77" s="839" t="s">
        <v>1353</v>
      </c>
      <c r="Y77" s="839"/>
      <c r="Z77" s="839"/>
      <c r="AA77" s="839"/>
      <c r="AB77" s="836"/>
      <c r="AC77" s="617"/>
      <c r="AD77" s="618"/>
      <c r="AE77" s="618"/>
      <c r="AF77" s="618"/>
      <c r="AG77" s="618"/>
      <c r="AH77" s="618"/>
      <c r="AI77" s="618"/>
      <c r="AJ77" s="618"/>
      <c r="AK77" s="618"/>
      <c r="AL77" s="619"/>
      <c r="AM77" s="245"/>
      <c r="AN77" s="165"/>
      <c r="AO77" s="161"/>
      <c r="AP77" s="365"/>
      <c r="AQ77" s="833" t="s">
        <v>1384</v>
      </c>
      <c r="AR77" s="834"/>
      <c r="AS77" s="834"/>
      <c r="AT77" s="835"/>
      <c r="AU77" s="830"/>
      <c r="AV77" s="831"/>
      <c r="AW77" s="831"/>
      <c r="AX77" s="831"/>
      <c r="AY77" s="831"/>
      <c r="AZ77" s="831"/>
      <c r="BA77" s="831"/>
      <c r="BB77" s="832"/>
      <c r="BC77" s="178"/>
      <c r="BD77" s="836" t="s">
        <v>1385</v>
      </c>
      <c r="BE77" s="837"/>
      <c r="BF77" s="838"/>
      <c r="BG77" s="830"/>
      <c r="BH77" s="831"/>
      <c r="BI77" s="831"/>
      <c r="BJ77" s="832"/>
      <c r="BK77" s="191"/>
      <c r="BL77" s="839" t="s">
        <v>1353</v>
      </c>
      <c r="BM77" s="839"/>
      <c r="BN77" s="839"/>
      <c r="BO77" s="839"/>
      <c r="BP77" s="836"/>
      <c r="BQ77" s="617"/>
      <c r="BR77" s="618"/>
      <c r="BS77" s="618"/>
      <c r="BT77" s="618"/>
      <c r="BU77" s="618"/>
      <c r="BV77" s="618"/>
      <c r="BW77" s="618"/>
      <c r="BX77" s="618"/>
      <c r="BY77" s="618"/>
      <c r="BZ77" s="619"/>
      <c r="CA77" s="245"/>
      <c r="CB77" s="165"/>
    </row>
    <row r="78" spans="1:80" s="158" customFormat="1" ht="9" hidden="1" customHeight="1" x14ac:dyDescent="0.2">
      <c r="A78" s="154"/>
      <c r="B78" s="365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366"/>
      <c r="AN78" s="157"/>
      <c r="AO78" s="154"/>
      <c r="AP78" s="365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366"/>
      <c r="CB78" s="157"/>
    </row>
    <row r="79" spans="1:80" ht="6.2" customHeight="1" x14ac:dyDescent="0.2">
      <c r="A79" s="139"/>
      <c r="B79" s="365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366"/>
      <c r="AN79" s="157"/>
      <c r="AO79" s="139"/>
      <c r="AP79" s="365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366"/>
      <c r="CB79" s="157"/>
    </row>
    <row r="80" spans="1:80" ht="17.45" customHeight="1" x14ac:dyDescent="0.2">
      <c r="A80" s="139"/>
      <c r="B80" s="365"/>
      <c r="C80" s="836" t="s">
        <v>1387</v>
      </c>
      <c r="D80" s="837"/>
      <c r="E80" s="837"/>
      <c r="F80" s="837"/>
      <c r="G80" s="838"/>
      <c r="H80" s="633"/>
      <c r="I80" s="634"/>
      <c r="J80" s="634"/>
      <c r="K80" s="634"/>
      <c r="L80" s="634"/>
      <c r="M80" s="634"/>
      <c r="N80" s="635"/>
      <c r="O80" s="176"/>
      <c r="P80" s="836" t="s">
        <v>1386</v>
      </c>
      <c r="Q80" s="836"/>
      <c r="R80" s="836"/>
      <c r="S80" s="836"/>
      <c r="T80" s="836"/>
      <c r="U80" s="836"/>
      <c r="V80" s="836"/>
      <c r="W80" s="836"/>
      <c r="X80" s="628"/>
      <c r="Y80" s="628"/>
      <c r="Z80" s="628"/>
      <c r="AA80" s="628"/>
      <c r="AB80" s="628"/>
      <c r="AC80" s="628"/>
      <c r="AD80" s="628"/>
      <c r="AE80" s="628"/>
      <c r="AF80" s="628"/>
      <c r="AG80" s="628"/>
      <c r="AH80" s="628"/>
      <c r="AI80" s="628"/>
      <c r="AJ80" s="628"/>
      <c r="AK80" s="628"/>
      <c r="AL80" s="628"/>
      <c r="AM80" s="366"/>
      <c r="AN80" s="157"/>
      <c r="AO80" s="139"/>
      <c r="AP80" s="365"/>
      <c r="AQ80" s="836" t="s">
        <v>1387</v>
      </c>
      <c r="AR80" s="837"/>
      <c r="AS80" s="837"/>
      <c r="AT80" s="837"/>
      <c r="AU80" s="838"/>
      <c r="AV80" s="633"/>
      <c r="AW80" s="634"/>
      <c r="AX80" s="634"/>
      <c r="AY80" s="634"/>
      <c r="AZ80" s="634"/>
      <c r="BA80" s="634"/>
      <c r="BB80" s="635"/>
      <c r="BC80" s="176"/>
      <c r="BD80" s="836" t="s">
        <v>1386</v>
      </c>
      <c r="BE80" s="836"/>
      <c r="BF80" s="836"/>
      <c r="BG80" s="836"/>
      <c r="BH80" s="836"/>
      <c r="BI80" s="836"/>
      <c r="BJ80" s="836"/>
      <c r="BK80" s="836"/>
      <c r="BL80" s="628"/>
      <c r="BM80" s="628"/>
      <c r="BN80" s="628"/>
      <c r="BO80" s="628"/>
      <c r="BP80" s="628"/>
      <c r="BQ80" s="628"/>
      <c r="BR80" s="628"/>
      <c r="BS80" s="628"/>
      <c r="BT80" s="628"/>
      <c r="BU80" s="628"/>
      <c r="BV80" s="628"/>
      <c r="BW80" s="628"/>
      <c r="BX80" s="628"/>
      <c r="BY80" s="628"/>
      <c r="BZ80" s="628"/>
      <c r="CA80" s="366"/>
      <c r="CB80" s="157"/>
    </row>
    <row r="81" spans="1:80" ht="6.2" customHeight="1" x14ac:dyDescent="0.2">
      <c r="A81" s="139"/>
      <c r="B81" s="365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366"/>
      <c r="AN81" s="157"/>
      <c r="AO81" s="139"/>
      <c r="AP81" s="365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366"/>
      <c r="CB81" s="157"/>
    </row>
    <row r="82" spans="1:80" ht="24" customHeight="1" x14ac:dyDescent="0.2">
      <c r="A82" s="139"/>
      <c r="B82" s="367"/>
      <c r="C82" s="836" t="s">
        <v>1388</v>
      </c>
      <c r="D82" s="836"/>
      <c r="E82" s="836"/>
      <c r="F82" s="836"/>
      <c r="G82" s="628"/>
      <c r="H82" s="628"/>
      <c r="I82" s="628"/>
      <c r="J82" s="628"/>
      <c r="K82" s="628"/>
      <c r="L82" s="628"/>
      <c r="M82" s="628"/>
      <c r="N82" s="628"/>
      <c r="O82" s="628"/>
      <c r="P82" s="628"/>
      <c r="Q82" s="628"/>
      <c r="R82" s="628"/>
      <c r="S82" s="628"/>
      <c r="T82" s="628"/>
      <c r="U82" s="628"/>
      <c r="V82" s="628"/>
      <c r="W82" s="628"/>
      <c r="X82" s="628"/>
      <c r="Y82" s="628"/>
      <c r="Z82" s="628"/>
      <c r="AA82" s="628"/>
      <c r="AB82" s="628"/>
      <c r="AC82" s="628"/>
      <c r="AD82" s="628"/>
      <c r="AE82" s="628"/>
      <c r="AF82" s="628"/>
      <c r="AG82" s="628"/>
      <c r="AH82" s="628"/>
      <c r="AI82" s="628"/>
      <c r="AJ82" s="628"/>
      <c r="AK82" s="628"/>
      <c r="AL82" s="628"/>
      <c r="AM82" s="368"/>
      <c r="AN82" s="157"/>
      <c r="AO82" s="139"/>
      <c r="AP82" s="367"/>
      <c r="AQ82" s="836" t="s">
        <v>1388</v>
      </c>
      <c r="AR82" s="836"/>
      <c r="AS82" s="836"/>
      <c r="AT82" s="836"/>
      <c r="AU82" s="628"/>
      <c r="AV82" s="628"/>
      <c r="AW82" s="628"/>
      <c r="AX82" s="628"/>
      <c r="AY82" s="628"/>
      <c r="AZ82" s="628"/>
      <c r="BA82" s="628"/>
      <c r="BB82" s="628"/>
      <c r="BC82" s="628"/>
      <c r="BD82" s="628"/>
      <c r="BE82" s="628"/>
      <c r="BF82" s="628"/>
      <c r="BG82" s="628"/>
      <c r="BH82" s="628"/>
      <c r="BI82" s="628"/>
      <c r="BJ82" s="628"/>
      <c r="BK82" s="628"/>
      <c r="BL82" s="628"/>
      <c r="BM82" s="628"/>
      <c r="BN82" s="628"/>
      <c r="BO82" s="628"/>
      <c r="BP82" s="628"/>
      <c r="BQ82" s="628"/>
      <c r="BR82" s="628"/>
      <c r="BS82" s="628"/>
      <c r="BT82" s="628"/>
      <c r="BU82" s="628"/>
      <c r="BV82" s="628"/>
      <c r="BW82" s="628"/>
      <c r="BX82" s="628"/>
      <c r="BY82" s="628"/>
      <c r="BZ82" s="628"/>
      <c r="CA82" s="368"/>
      <c r="CB82" s="157"/>
    </row>
    <row r="83" spans="1:80" ht="6.2" customHeight="1" x14ac:dyDescent="0.2">
      <c r="A83" s="139"/>
      <c r="B83" s="367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368"/>
      <c r="AN83" s="157"/>
      <c r="AO83" s="139"/>
      <c r="AP83" s="367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368"/>
      <c r="CB83" s="157"/>
    </row>
    <row r="84" spans="1:80" ht="17.45" customHeight="1" x14ac:dyDescent="0.2">
      <c r="A84" s="139"/>
      <c r="B84" s="367"/>
      <c r="C84" s="836" t="s">
        <v>1389</v>
      </c>
      <c r="D84" s="837"/>
      <c r="E84" s="837"/>
      <c r="F84" s="837"/>
      <c r="G84" s="837"/>
      <c r="H84" s="838"/>
      <c r="I84" s="633"/>
      <c r="J84" s="634"/>
      <c r="K84" s="634"/>
      <c r="L84" s="634"/>
      <c r="M84" s="634"/>
      <c r="N84" s="634"/>
      <c r="O84" s="634"/>
      <c r="P84" s="634"/>
      <c r="Q84" s="634"/>
      <c r="R84" s="634"/>
      <c r="S84" s="634"/>
      <c r="T84" s="635"/>
      <c r="U84" s="140"/>
      <c r="V84" s="140"/>
      <c r="W84" s="176"/>
      <c r="X84" s="836" t="s">
        <v>1390</v>
      </c>
      <c r="Y84" s="837"/>
      <c r="Z84" s="837"/>
      <c r="AA84" s="837"/>
      <c r="AB84" s="838"/>
      <c r="AC84" s="850"/>
      <c r="AD84" s="850"/>
      <c r="AE84" s="850"/>
      <c r="AF84" s="850"/>
      <c r="AG84" s="369" t="s">
        <v>8</v>
      </c>
      <c r="AH84" s="851"/>
      <c r="AI84" s="851"/>
      <c r="AJ84" s="851"/>
      <c r="AK84" s="140"/>
      <c r="AL84" s="140"/>
      <c r="AM84" s="368"/>
      <c r="AN84" s="157"/>
      <c r="AO84" s="139"/>
      <c r="AP84" s="367"/>
      <c r="AQ84" s="836" t="s">
        <v>1389</v>
      </c>
      <c r="AR84" s="837"/>
      <c r="AS84" s="837"/>
      <c r="AT84" s="837"/>
      <c r="AU84" s="837"/>
      <c r="AV84" s="838"/>
      <c r="AW84" s="633"/>
      <c r="AX84" s="634"/>
      <c r="AY84" s="634"/>
      <c r="AZ84" s="634"/>
      <c r="BA84" s="634"/>
      <c r="BB84" s="634"/>
      <c r="BC84" s="634"/>
      <c r="BD84" s="634"/>
      <c r="BE84" s="634"/>
      <c r="BF84" s="634"/>
      <c r="BG84" s="634"/>
      <c r="BH84" s="635"/>
      <c r="BI84" s="140"/>
      <c r="BJ84" s="140"/>
      <c r="BK84" s="176"/>
      <c r="BL84" s="836" t="s">
        <v>1390</v>
      </c>
      <c r="BM84" s="837"/>
      <c r="BN84" s="837"/>
      <c r="BO84" s="837"/>
      <c r="BP84" s="838"/>
      <c r="BQ84" s="850"/>
      <c r="BR84" s="850"/>
      <c r="BS84" s="850"/>
      <c r="BT84" s="850"/>
      <c r="BU84" s="369" t="s">
        <v>8</v>
      </c>
      <c r="BV84" s="851"/>
      <c r="BW84" s="851"/>
      <c r="BX84" s="851"/>
      <c r="BY84" s="140"/>
      <c r="BZ84" s="140"/>
      <c r="CA84" s="368"/>
      <c r="CB84" s="157"/>
    </row>
    <row r="85" spans="1:80" ht="6.2" customHeight="1" x14ac:dyDescent="0.2">
      <c r="A85" s="139"/>
      <c r="B85" s="370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368"/>
      <c r="AN85" s="157"/>
      <c r="AO85" s="139"/>
      <c r="AP85" s="370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368"/>
      <c r="CB85" s="157"/>
    </row>
    <row r="86" spans="1:80" ht="17.45" customHeight="1" x14ac:dyDescent="0.2">
      <c r="A86" s="139"/>
      <c r="B86" s="367"/>
      <c r="C86" s="839" t="s">
        <v>1391</v>
      </c>
      <c r="D86" s="839"/>
      <c r="E86" s="839"/>
      <c r="F86" s="623"/>
      <c r="G86" s="623"/>
      <c r="H86" s="623"/>
      <c r="I86" s="623"/>
      <c r="J86" s="623"/>
      <c r="K86" s="623"/>
      <c r="L86" s="623"/>
      <c r="M86" s="176"/>
      <c r="N86" s="839" t="s">
        <v>1392</v>
      </c>
      <c r="O86" s="839"/>
      <c r="P86" s="839"/>
      <c r="Q86" s="623"/>
      <c r="R86" s="623"/>
      <c r="S86" s="623"/>
      <c r="T86" s="623"/>
      <c r="U86" s="623"/>
      <c r="V86" s="623"/>
      <c r="W86" s="176"/>
      <c r="X86" s="836" t="s">
        <v>1393</v>
      </c>
      <c r="Y86" s="837"/>
      <c r="Z86" s="837"/>
      <c r="AA86" s="838"/>
      <c r="AB86" s="849"/>
      <c r="AC86" s="849"/>
      <c r="AD86" s="849"/>
      <c r="AE86" s="849"/>
      <c r="AF86" s="849"/>
      <c r="AG86" s="849"/>
      <c r="AH86" s="849"/>
      <c r="AI86" s="849"/>
      <c r="AJ86" s="849"/>
      <c r="AK86" s="849"/>
      <c r="AL86" s="849"/>
      <c r="AM86" s="368"/>
      <c r="AN86" s="157"/>
      <c r="AO86" s="139"/>
      <c r="AP86" s="367"/>
      <c r="AQ86" s="839" t="s">
        <v>1391</v>
      </c>
      <c r="AR86" s="839"/>
      <c r="AS86" s="839"/>
      <c r="AT86" s="623"/>
      <c r="AU86" s="623"/>
      <c r="AV86" s="623"/>
      <c r="AW86" s="623"/>
      <c r="AX86" s="623"/>
      <c r="AY86" s="623"/>
      <c r="AZ86" s="623"/>
      <c r="BA86" s="176"/>
      <c r="BB86" s="839" t="s">
        <v>1392</v>
      </c>
      <c r="BC86" s="839"/>
      <c r="BD86" s="839"/>
      <c r="BE86" s="623"/>
      <c r="BF86" s="623"/>
      <c r="BG86" s="623"/>
      <c r="BH86" s="623"/>
      <c r="BI86" s="623"/>
      <c r="BJ86" s="623"/>
      <c r="BK86" s="176"/>
      <c r="BL86" s="836" t="s">
        <v>1393</v>
      </c>
      <c r="BM86" s="837"/>
      <c r="BN86" s="837"/>
      <c r="BO86" s="838"/>
      <c r="BP86" s="849"/>
      <c r="BQ86" s="849"/>
      <c r="BR86" s="849"/>
      <c r="BS86" s="849"/>
      <c r="BT86" s="849"/>
      <c r="BU86" s="849"/>
      <c r="BV86" s="849"/>
      <c r="BW86" s="849"/>
      <c r="BX86" s="849"/>
      <c r="BY86" s="849"/>
      <c r="BZ86" s="849"/>
      <c r="CA86" s="368"/>
      <c r="CB86" s="157"/>
    </row>
    <row r="87" spans="1:80" ht="6.2" customHeight="1" x14ac:dyDescent="0.2">
      <c r="A87" s="139"/>
      <c r="B87" s="367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368"/>
      <c r="AN87" s="157"/>
      <c r="AO87" s="139"/>
      <c r="AP87" s="367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368"/>
      <c r="CB87" s="157"/>
    </row>
    <row r="88" spans="1:80" ht="16.7" customHeight="1" x14ac:dyDescent="0.2">
      <c r="A88" s="139"/>
      <c r="B88" s="367"/>
      <c r="C88" s="833" t="s">
        <v>1394</v>
      </c>
      <c r="D88" s="834"/>
      <c r="E88" s="834"/>
      <c r="F88" s="835"/>
      <c r="G88" s="81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3"/>
      <c r="AM88" s="368"/>
      <c r="AN88" s="157"/>
      <c r="AO88" s="139"/>
      <c r="AP88" s="367"/>
      <c r="AQ88" s="833" t="s">
        <v>1394</v>
      </c>
      <c r="AR88" s="834"/>
      <c r="AS88" s="834"/>
      <c r="AT88" s="835"/>
      <c r="AU88" s="81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3"/>
      <c r="CA88" s="368"/>
      <c r="CB88" s="157"/>
    </row>
    <row r="89" spans="1:80" ht="6.2" customHeight="1" x14ac:dyDescent="0.2">
      <c r="A89" s="139"/>
      <c r="B89" s="367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368"/>
      <c r="AN89" s="157"/>
      <c r="AO89" s="139"/>
      <c r="AP89" s="367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368"/>
      <c r="CB89" s="157"/>
    </row>
    <row r="90" spans="1:80" ht="16.7" customHeight="1" x14ac:dyDescent="0.2">
      <c r="A90" s="139"/>
      <c r="B90" s="367"/>
      <c r="C90" s="839" t="s">
        <v>1395</v>
      </c>
      <c r="D90" s="839"/>
      <c r="E90" s="623"/>
      <c r="F90" s="623"/>
      <c r="G90" s="623"/>
      <c r="H90" s="623"/>
      <c r="I90" s="623"/>
      <c r="J90" s="623"/>
      <c r="K90" s="623"/>
      <c r="L90" s="623"/>
      <c r="M90" s="623"/>
      <c r="N90" s="623"/>
      <c r="O90" s="623"/>
      <c r="P90" s="623"/>
      <c r="Q90" s="623"/>
      <c r="R90" s="623"/>
      <c r="S90" s="623"/>
      <c r="T90" s="623"/>
      <c r="U90" s="623"/>
      <c r="V90" s="623"/>
      <c r="W90" s="623"/>
      <c r="X90" s="623"/>
      <c r="Y90" s="623"/>
      <c r="Z90" s="623"/>
      <c r="AA90" s="623"/>
      <c r="AB90" s="623"/>
      <c r="AC90" s="623"/>
      <c r="AD90" s="623"/>
      <c r="AE90" s="623"/>
      <c r="AF90" s="623"/>
      <c r="AG90" s="623"/>
      <c r="AH90" s="623"/>
      <c r="AI90" s="623"/>
      <c r="AJ90" s="623"/>
      <c r="AK90" s="623"/>
      <c r="AL90" s="623"/>
      <c r="AM90" s="368"/>
      <c r="AN90" s="157"/>
      <c r="AO90" s="139"/>
      <c r="AP90" s="367"/>
      <c r="AQ90" s="839" t="s">
        <v>1395</v>
      </c>
      <c r="AR90" s="839"/>
      <c r="AS90" s="623"/>
      <c r="AT90" s="623"/>
      <c r="AU90" s="623"/>
      <c r="AV90" s="623"/>
      <c r="AW90" s="623"/>
      <c r="AX90" s="623"/>
      <c r="AY90" s="623"/>
      <c r="AZ90" s="623"/>
      <c r="BA90" s="623"/>
      <c r="BB90" s="623"/>
      <c r="BC90" s="623"/>
      <c r="BD90" s="623"/>
      <c r="BE90" s="623"/>
      <c r="BF90" s="623"/>
      <c r="BG90" s="623"/>
      <c r="BH90" s="623"/>
      <c r="BI90" s="623"/>
      <c r="BJ90" s="623"/>
      <c r="BK90" s="623"/>
      <c r="BL90" s="623"/>
      <c r="BM90" s="623"/>
      <c r="BN90" s="623"/>
      <c r="BO90" s="623"/>
      <c r="BP90" s="623"/>
      <c r="BQ90" s="623"/>
      <c r="BR90" s="623"/>
      <c r="BS90" s="623"/>
      <c r="BT90" s="623"/>
      <c r="BU90" s="623"/>
      <c r="BV90" s="623"/>
      <c r="BW90" s="623"/>
      <c r="BX90" s="623"/>
      <c r="BY90" s="623"/>
      <c r="BZ90" s="623"/>
      <c r="CA90" s="368"/>
      <c r="CB90" s="157"/>
    </row>
    <row r="91" spans="1:80" ht="5.0999999999999996" customHeight="1" x14ac:dyDescent="0.2">
      <c r="A91" s="139"/>
      <c r="B91" s="370"/>
      <c r="C91" s="143"/>
      <c r="D91" s="143"/>
      <c r="E91" s="143"/>
      <c r="F91" s="143"/>
      <c r="G91" s="143"/>
      <c r="H91" s="143"/>
      <c r="I91" s="143"/>
      <c r="J91" s="143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0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371"/>
      <c r="AN91" s="157"/>
      <c r="AO91" s="139"/>
      <c r="AP91" s="370"/>
      <c r="AQ91" s="143"/>
      <c r="AR91" s="143"/>
      <c r="AS91" s="143"/>
      <c r="AT91" s="143"/>
      <c r="AU91" s="143"/>
      <c r="AV91" s="143"/>
      <c r="AW91" s="143"/>
      <c r="AX91" s="143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0"/>
      <c r="BK91" s="186"/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  <c r="BV91" s="186"/>
      <c r="BW91" s="186"/>
      <c r="BX91" s="186"/>
      <c r="BY91" s="186"/>
      <c r="BZ91" s="186"/>
      <c r="CA91" s="371"/>
      <c r="CB91" s="157"/>
    </row>
    <row r="92" spans="1:80" s="153" customFormat="1" ht="14.25" customHeight="1" x14ac:dyDescent="0.2">
      <c r="A92" s="139"/>
      <c r="B92" s="350"/>
      <c r="C92" s="650" t="s">
        <v>1404</v>
      </c>
      <c r="D92" s="650"/>
      <c r="E92" s="650"/>
      <c r="F92" s="650"/>
      <c r="G92" s="650"/>
      <c r="H92" s="650"/>
      <c r="I92" s="650"/>
      <c r="J92" s="650"/>
      <c r="K92" s="650"/>
      <c r="L92" s="650"/>
      <c r="M92" s="650"/>
      <c r="N92" s="650"/>
      <c r="O92" s="650"/>
      <c r="P92" s="650"/>
      <c r="Q92" s="650"/>
      <c r="R92" s="650"/>
      <c r="S92" s="650"/>
      <c r="T92" s="650"/>
      <c r="U92" s="650"/>
      <c r="V92" s="650"/>
      <c r="W92" s="650"/>
      <c r="X92" s="650"/>
      <c r="Y92" s="650"/>
      <c r="Z92" s="650"/>
      <c r="AA92" s="650"/>
      <c r="AB92" s="650"/>
      <c r="AC92" s="650"/>
      <c r="AD92" s="650"/>
      <c r="AE92" s="650"/>
      <c r="AF92" s="650"/>
      <c r="AG92" s="650"/>
      <c r="AH92" s="650"/>
      <c r="AI92" s="650"/>
      <c r="AJ92" s="650"/>
      <c r="AK92" s="650"/>
      <c r="AL92" s="650"/>
      <c r="AM92" s="352"/>
      <c r="AN92" s="157"/>
      <c r="AO92" s="139"/>
      <c r="AP92" s="350"/>
      <c r="AQ92" s="650" t="s">
        <v>1404</v>
      </c>
      <c r="AR92" s="650"/>
      <c r="AS92" s="650"/>
      <c r="AT92" s="650"/>
      <c r="AU92" s="650"/>
      <c r="AV92" s="650"/>
      <c r="AW92" s="650"/>
      <c r="AX92" s="650"/>
      <c r="AY92" s="650"/>
      <c r="AZ92" s="650"/>
      <c r="BA92" s="650"/>
      <c r="BB92" s="650"/>
      <c r="BC92" s="650"/>
      <c r="BD92" s="650"/>
      <c r="BE92" s="650"/>
      <c r="BF92" s="650"/>
      <c r="BG92" s="650"/>
      <c r="BH92" s="650"/>
      <c r="BI92" s="650"/>
      <c r="BJ92" s="650"/>
      <c r="BK92" s="650"/>
      <c r="BL92" s="650"/>
      <c r="BM92" s="650"/>
      <c r="BN92" s="650"/>
      <c r="BO92" s="650"/>
      <c r="BP92" s="650"/>
      <c r="BQ92" s="650"/>
      <c r="BR92" s="650"/>
      <c r="BS92" s="650"/>
      <c r="BT92" s="650"/>
      <c r="BU92" s="650"/>
      <c r="BV92" s="650"/>
      <c r="BW92" s="650"/>
      <c r="BX92" s="650"/>
      <c r="BY92" s="650"/>
      <c r="BZ92" s="650"/>
      <c r="CA92" s="352"/>
      <c r="CB92" s="157"/>
    </row>
    <row r="93" spans="1:80" s="193" customFormat="1" ht="18" customHeight="1" x14ac:dyDescent="0.2">
      <c r="A93" s="139"/>
      <c r="B93" s="214"/>
      <c r="C93" s="836" t="s">
        <v>1396</v>
      </c>
      <c r="D93" s="836"/>
      <c r="E93" s="836"/>
      <c r="F93" s="623"/>
      <c r="G93" s="623"/>
      <c r="H93" s="623"/>
      <c r="I93" s="623"/>
      <c r="J93" s="623"/>
      <c r="K93" s="623"/>
      <c r="L93" s="623"/>
      <c r="M93" s="623"/>
      <c r="N93" s="623"/>
      <c r="O93" s="623"/>
      <c r="P93" s="623"/>
      <c r="Q93" s="623"/>
      <c r="R93" s="623"/>
      <c r="S93" s="623"/>
      <c r="T93" s="623"/>
      <c r="U93" s="623"/>
      <c r="V93" s="623"/>
      <c r="W93" s="623"/>
      <c r="X93" s="191"/>
      <c r="Y93" s="839" t="s">
        <v>1397</v>
      </c>
      <c r="Z93" s="839"/>
      <c r="AA93" s="839"/>
      <c r="AB93" s="839"/>
      <c r="AC93" s="839"/>
      <c r="AD93" s="651"/>
      <c r="AE93" s="651"/>
      <c r="AF93" s="651"/>
      <c r="AG93" s="651"/>
      <c r="AH93" s="651"/>
      <c r="AI93" s="651"/>
      <c r="AJ93" s="651"/>
      <c r="AK93" s="651"/>
      <c r="AL93" s="651"/>
      <c r="AM93" s="246"/>
      <c r="AN93" s="157"/>
      <c r="AO93" s="139"/>
      <c r="AP93" s="214"/>
      <c r="AQ93" s="836" t="s">
        <v>1396</v>
      </c>
      <c r="AR93" s="836"/>
      <c r="AS93" s="836"/>
      <c r="AT93" s="623"/>
      <c r="AU93" s="623"/>
      <c r="AV93" s="623"/>
      <c r="AW93" s="623"/>
      <c r="AX93" s="623"/>
      <c r="AY93" s="623"/>
      <c r="AZ93" s="623"/>
      <c r="BA93" s="623"/>
      <c r="BB93" s="623"/>
      <c r="BC93" s="623"/>
      <c r="BD93" s="623"/>
      <c r="BE93" s="623"/>
      <c r="BF93" s="623"/>
      <c r="BG93" s="623"/>
      <c r="BH93" s="623"/>
      <c r="BI93" s="623"/>
      <c r="BJ93" s="623"/>
      <c r="BK93" s="623"/>
      <c r="BL93" s="191"/>
      <c r="BM93" s="839" t="s">
        <v>1397</v>
      </c>
      <c r="BN93" s="839"/>
      <c r="BO93" s="839"/>
      <c r="BP93" s="839"/>
      <c r="BQ93" s="839"/>
      <c r="BR93" s="651"/>
      <c r="BS93" s="651"/>
      <c r="BT93" s="651"/>
      <c r="BU93" s="651"/>
      <c r="BV93" s="651"/>
      <c r="BW93" s="651"/>
      <c r="BX93" s="651"/>
      <c r="BY93" s="651"/>
      <c r="BZ93" s="651"/>
      <c r="CA93" s="246"/>
      <c r="CB93" s="157"/>
    </row>
    <row r="94" spans="1:80" s="193" customFormat="1" ht="5.0999999999999996" customHeight="1" x14ac:dyDescent="0.2">
      <c r="A94" s="139"/>
      <c r="B94" s="24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245"/>
      <c r="AN94" s="157"/>
      <c r="AO94" s="139"/>
      <c r="AP94" s="24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245"/>
      <c r="CB94" s="157"/>
    </row>
    <row r="95" spans="1:80" s="193" customFormat="1" ht="18" customHeight="1" x14ac:dyDescent="0.2">
      <c r="A95" s="139"/>
      <c r="B95" s="214"/>
      <c r="C95" s="839" t="s">
        <v>1391</v>
      </c>
      <c r="D95" s="839"/>
      <c r="E95" s="839"/>
      <c r="F95" s="623"/>
      <c r="G95" s="623"/>
      <c r="H95" s="623"/>
      <c r="I95" s="623"/>
      <c r="J95" s="623"/>
      <c r="K95" s="623"/>
      <c r="L95" s="623"/>
      <c r="M95" s="623"/>
      <c r="N95" s="623"/>
      <c r="O95" s="191"/>
      <c r="P95" s="623"/>
      <c r="Q95" s="623"/>
      <c r="R95" s="623"/>
      <c r="S95" s="623"/>
      <c r="T95" s="623"/>
      <c r="U95" s="623"/>
      <c r="V95" s="623"/>
      <c r="W95" s="623"/>
      <c r="X95" s="623"/>
      <c r="Y95" s="178"/>
      <c r="Z95" s="178"/>
      <c r="AA95" s="839" t="s">
        <v>1392</v>
      </c>
      <c r="AB95" s="839"/>
      <c r="AC95" s="839"/>
      <c r="AD95" s="623"/>
      <c r="AE95" s="623"/>
      <c r="AF95" s="623"/>
      <c r="AG95" s="623"/>
      <c r="AH95" s="623"/>
      <c r="AI95" s="623"/>
      <c r="AJ95" s="623"/>
      <c r="AK95" s="623"/>
      <c r="AL95" s="623"/>
      <c r="AM95" s="246"/>
      <c r="AN95" s="157"/>
      <c r="AO95" s="139"/>
      <c r="AP95" s="214"/>
      <c r="AQ95" s="839" t="s">
        <v>1391</v>
      </c>
      <c r="AR95" s="839"/>
      <c r="AS95" s="839"/>
      <c r="AT95" s="623"/>
      <c r="AU95" s="623"/>
      <c r="AV95" s="623"/>
      <c r="AW95" s="623"/>
      <c r="AX95" s="623"/>
      <c r="AY95" s="623"/>
      <c r="AZ95" s="623"/>
      <c r="BA95" s="623"/>
      <c r="BB95" s="623"/>
      <c r="BC95" s="191"/>
      <c r="BD95" s="623"/>
      <c r="BE95" s="623"/>
      <c r="BF95" s="623"/>
      <c r="BG95" s="623"/>
      <c r="BH95" s="623"/>
      <c r="BI95" s="623"/>
      <c r="BJ95" s="623"/>
      <c r="BK95" s="623"/>
      <c r="BL95" s="623"/>
      <c r="BM95" s="178"/>
      <c r="BN95" s="178"/>
      <c r="BO95" s="839" t="s">
        <v>1392</v>
      </c>
      <c r="BP95" s="839"/>
      <c r="BQ95" s="839"/>
      <c r="BR95" s="623"/>
      <c r="BS95" s="623"/>
      <c r="BT95" s="623"/>
      <c r="BU95" s="623"/>
      <c r="BV95" s="623"/>
      <c r="BW95" s="623"/>
      <c r="BX95" s="623"/>
      <c r="BY95" s="623"/>
      <c r="BZ95" s="623"/>
      <c r="CA95" s="246"/>
      <c r="CB95" s="157"/>
    </row>
    <row r="96" spans="1:80" s="193" customFormat="1" ht="5.0999999999999996" customHeight="1" x14ac:dyDescent="0.2">
      <c r="A96" s="139"/>
      <c r="B96" s="24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245"/>
      <c r="AN96" s="157"/>
      <c r="AO96" s="139"/>
      <c r="AP96" s="24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245"/>
      <c r="CB96" s="157"/>
    </row>
    <row r="97" spans="1:80" s="193" customFormat="1" ht="18" customHeight="1" x14ac:dyDescent="0.2">
      <c r="A97" s="139"/>
      <c r="B97" s="214"/>
      <c r="C97" s="839" t="s">
        <v>1398</v>
      </c>
      <c r="D97" s="839"/>
      <c r="E97" s="839"/>
      <c r="F97" s="623"/>
      <c r="G97" s="623"/>
      <c r="H97" s="623"/>
      <c r="I97" s="623"/>
      <c r="J97" s="623"/>
      <c r="K97" s="623"/>
      <c r="L97" s="623"/>
      <c r="M97" s="623"/>
      <c r="N97" s="623"/>
      <c r="O97" s="623"/>
      <c r="P97" s="623"/>
      <c r="Q97" s="623"/>
      <c r="R97" s="623"/>
      <c r="S97" s="623"/>
      <c r="T97" s="623"/>
      <c r="U97" s="623"/>
      <c r="V97" s="623"/>
      <c r="W97" s="623"/>
      <c r="X97" s="623"/>
      <c r="Y97" s="623"/>
      <c r="Z97" s="623"/>
      <c r="AA97" s="623"/>
      <c r="AB97" s="623"/>
      <c r="AC97" s="623"/>
      <c r="AD97" s="623"/>
      <c r="AE97" s="623"/>
      <c r="AF97" s="623"/>
      <c r="AG97" s="623"/>
      <c r="AH97" s="623"/>
      <c r="AI97" s="623"/>
      <c r="AJ97" s="623"/>
      <c r="AK97" s="623"/>
      <c r="AL97" s="623"/>
      <c r="AM97" s="246"/>
      <c r="AN97" s="157"/>
      <c r="AO97" s="139"/>
      <c r="AP97" s="214"/>
      <c r="AQ97" s="839" t="s">
        <v>1398</v>
      </c>
      <c r="AR97" s="839"/>
      <c r="AS97" s="839"/>
      <c r="AT97" s="623"/>
      <c r="AU97" s="623"/>
      <c r="AV97" s="623"/>
      <c r="AW97" s="623"/>
      <c r="AX97" s="623"/>
      <c r="AY97" s="623"/>
      <c r="AZ97" s="623"/>
      <c r="BA97" s="623"/>
      <c r="BB97" s="623"/>
      <c r="BC97" s="623"/>
      <c r="BD97" s="623"/>
      <c r="BE97" s="623"/>
      <c r="BF97" s="623"/>
      <c r="BG97" s="623"/>
      <c r="BH97" s="623"/>
      <c r="BI97" s="623"/>
      <c r="BJ97" s="623"/>
      <c r="BK97" s="623"/>
      <c r="BL97" s="623"/>
      <c r="BM97" s="623"/>
      <c r="BN97" s="623"/>
      <c r="BO97" s="623"/>
      <c r="BP97" s="623"/>
      <c r="BQ97" s="623"/>
      <c r="BR97" s="623"/>
      <c r="BS97" s="623"/>
      <c r="BT97" s="623"/>
      <c r="BU97" s="623"/>
      <c r="BV97" s="623"/>
      <c r="BW97" s="623"/>
      <c r="BX97" s="623"/>
      <c r="BY97" s="623"/>
      <c r="BZ97" s="623"/>
      <c r="CA97" s="246"/>
      <c r="CB97" s="157"/>
    </row>
    <row r="98" spans="1:80" s="193" customFormat="1" ht="5.0999999999999996" customHeight="1" x14ac:dyDescent="0.2">
      <c r="A98" s="139"/>
      <c r="B98" s="214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246"/>
      <c r="AN98" s="157"/>
      <c r="AO98" s="139"/>
      <c r="AP98" s="214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191"/>
      <c r="BN98" s="191"/>
      <c r="BO98" s="191"/>
      <c r="BP98" s="191"/>
      <c r="BQ98" s="191"/>
      <c r="BR98" s="191"/>
      <c r="BS98" s="191"/>
      <c r="BT98" s="191"/>
      <c r="BU98" s="191"/>
      <c r="BV98" s="191"/>
      <c r="BW98" s="191"/>
      <c r="BX98" s="191"/>
      <c r="BY98" s="191"/>
      <c r="BZ98" s="191"/>
      <c r="CA98" s="246"/>
      <c r="CB98" s="157"/>
    </row>
    <row r="99" spans="1:80" s="153" customFormat="1" ht="14.25" customHeight="1" x14ac:dyDescent="0.2">
      <c r="A99" s="139"/>
      <c r="B99" s="350"/>
      <c r="C99" s="650" t="s">
        <v>1399</v>
      </c>
      <c r="D99" s="650"/>
      <c r="E99" s="650"/>
      <c r="F99" s="650"/>
      <c r="G99" s="650"/>
      <c r="H99" s="650"/>
      <c r="I99" s="650"/>
      <c r="J99" s="650"/>
      <c r="K99" s="650"/>
      <c r="L99" s="650"/>
      <c r="M99" s="650"/>
      <c r="N99" s="650"/>
      <c r="O99" s="650"/>
      <c r="P99" s="650"/>
      <c r="Q99" s="650"/>
      <c r="R99" s="650"/>
      <c r="S99" s="650"/>
      <c r="T99" s="650"/>
      <c r="U99" s="650"/>
      <c r="V99" s="650"/>
      <c r="W99" s="650"/>
      <c r="X99" s="650"/>
      <c r="Y99" s="650"/>
      <c r="Z99" s="650"/>
      <c r="AA99" s="650"/>
      <c r="AB99" s="650"/>
      <c r="AC99" s="650"/>
      <c r="AD99" s="650"/>
      <c r="AE99" s="650"/>
      <c r="AF99" s="650"/>
      <c r="AG99" s="650"/>
      <c r="AH99" s="650"/>
      <c r="AI99" s="650"/>
      <c r="AJ99" s="650"/>
      <c r="AK99" s="650"/>
      <c r="AL99" s="650"/>
      <c r="AM99" s="352"/>
      <c r="AN99" s="157"/>
      <c r="AO99" s="139"/>
      <c r="AP99" s="350"/>
      <c r="AQ99" s="650" t="s">
        <v>1399</v>
      </c>
      <c r="AR99" s="650"/>
      <c r="AS99" s="650"/>
      <c r="AT99" s="650"/>
      <c r="AU99" s="650"/>
      <c r="AV99" s="650"/>
      <c r="AW99" s="650"/>
      <c r="AX99" s="650"/>
      <c r="AY99" s="650"/>
      <c r="AZ99" s="650"/>
      <c r="BA99" s="650"/>
      <c r="BB99" s="650"/>
      <c r="BC99" s="650"/>
      <c r="BD99" s="650"/>
      <c r="BE99" s="650"/>
      <c r="BF99" s="650"/>
      <c r="BG99" s="650"/>
      <c r="BH99" s="650"/>
      <c r="BI99" s="650"/>
      <c r="BJ99" s="650"/>
      <c r="BK99" s="650"/>
      <c r="BL99" s="650"/>
      <c r="BM99" s="650"/>
      <c r="BN99" s="650"/>
      <c r="BO99" s="650"/>
      <c r="BP99" s="650"/>
      <c r="BQ99" s="650"/>
      <c r="BR99" s="650"/>
      <c r="BS99" s="650"/>
      <c r="BT99" s="650"/>
      <c r="BU99" s="650"/>
      <c r="BV99" s="650"/>
      <c r="BW99" s="650"/>
      <c r="BX99" s="650"/>
      <c r="BY99" s="650"/>
      <c r="BZ99" s="650"/>
      <c r="CA99" s="352"/>
      <c r="CB99" s="157"/>
    </row>
    <row r="100" spans="1:80" s="193" customFormat="1" ht="18" customHeight="1" x14ac:dyDescent="0.2">
      <c r="A100" s="139"/>
      <c r="B100" s="214"/>
      <c r="C100" s="852"/>
      <c r="D100" s="853"/>
      <c r="E100" s="853"/>
      <c r="F100" s="853"/>
      <c r="G100" s="853"/>
      <c r="H100" s="853"/>
      <c r="I100" s="853"/>
      <c r="J100" s="853"/>
      <c r="K100" s="853"/>
      <c r="L100" s="853"/>
      <c r="M100" s="853"/>
      <c r="N100" s="853"/>
      <c r="O100" s="853"/>
      <c r="P100" s="853"/>
      <c r="Q100" s="853"/>
      <c r="R100" s="853"/>
      <c r="S100" s="853"/>
      <c r="T100" s="853"/>
      <c r="U100" s="853"/>
      <c r="V100" s="853"/>
      <c r="W100" s="853"/>
      <c r="X100" s="853"/>
      <c r="Y100" s="853"/>
      <c r="Z100" s="853"/>
      <c r="AA100" s="853"/>
      <c r="AB100" s="853"/>
      <c r="AC100" s="853"/>
      <c r="AD100" s="853"/>
      <c r="AE100" s="853"/>
      <c r="AF100" s="853"/>
      <c r="AG100" s="853"/>
      <c r="AH100" s="853"/>
      <c r="AI100" s="853"/>
      <c r="AJ100" s="853"/>
      <c r="AK100" s="853"/>
      <c r="AL100" s="854"/>
      <c r="AM100" s="246"/>
      <c r="AN100" s="157"/>
      <c r="AO100" s="139"/>
      <c r="AP100" s="214"/>
      <c r="AQ100" s="852"/>
      <c r="AR100" s="853"/>
      <c r="AS100" s="853"/>
      <c r="AT100" s="853"/>
      <c r="AU100" s="853"/>
      <c r="AV100" s="853"/>
      <c r="AW100" s="853"/>
      <c r="AX100" s="853"/>
      <c r="AY100" s="853"/>
      <c r="AZ100" s="853"/>
      <c r="BA100" s="853"/>
      <c r="BB100" s="853"/>
      <c r="BC100" s="853"/>
      <c r="BD100" s="853"/>
      <c r="BE100" s="853"/>
      <c r="BF100" s="853"/>
      <c r="BG100" s="853"/>
      <c r="BH100" s="853"/>
      <c r="BI100" s="853"/>
      <c r="BJ100" s="853"/>
      <c r="BK100" s="853"/>
      <c r="BL100" s="853"/>
      <c r="BM100" s="853"/>
      <c r="BN100" s="853"/>
      <c r="BO100" s="853"/>
      <c r="BP100" s="853"/>
      <c r="BQ100" s="853"/>
      <c r="BR100" s="853"/>
      <c r="BS100" s="853"/>
      <c r="BT100" s="853"/>
      <c r="BU100" s="853"/>
      <c r="BV100" s="853"/>
      <c r="BW100" s="853"/>
      <c r="BX100" s="853"/>
      <c r="BY100" s="853"/>
      <c r="BZ100" s="854"/>
      <c r="CA100" s="246"/>
      <c r="CB100" s="157"/>
    </row>
    <row r="101" spans="1:80" s="193" customFormat="1" ht="5.0999999999999996" customHeight="1" x14ac:dyDescent="0.2">
      <c r="A101" s="139"/>
      <c r="B101" s="243"/>
      <c r="C101" s="855"/>
      <c r="D101" s="856"/>
      <c r="E101" s="856"/>
      <c r="F101" s="856"/>
      <c r="G101" s="856"/>
      <c r="H101" s="856"/>
      <c r="I101" s="856"/>
      <c r="J101" s="856"/>
      <c r="K101" s="856"/>
      <c r="L101" s="856"/>
      <c r="M101" s="856"/>
      <c r="N101" s="856"/>
      <c r="O101" s="856"/>
      <c r="P101" s="856"/>
      <c r="Q101" s="856"/>
      <c r="R101" s="856"/>
      <c r="S101" s="856"/>
      <c r="T101" s="856"/>
      <c r="U101" s="856"/>
      <c r="V101" s="856"/>
      <c r="W101" s="856"/>
      <c r="X101" s="856"/>
      <c r="Y101" s="856"/>
      <c r="Z101" s="856"/>
      <c r="AA101" s="856"/>
      <c r="AB101" s="856"/>
      <c r="AC101" s="856"/>
      <c r="AD101" s="856"/>
      <c r="AE101" s="856"/>
      <c r="AF101" s="856"/>
      <c r="AG101" s="856"/>
      <c r="AH101" s="856"/>
      <c r="AI101" s="856"/>
      <c r="AJ101" s="856"/>
      <c r="AK101" s="856"/>
      <c r="AL101" s="857"/>
      <c r="AM101" s="245"/>
      <c r="AN101" s="157"/>
      <c r="AO101" s="139"/>
      <c r="AP101" s="243"/>
      <c r="AQ101" s="855"/>
      <c r="AR101" s="856"/>
      <c r="AS101" s="856"/>
      <c r="AT101" s="856"/>
      <c r="AU101" s="856"/>
      <c r="AV101" s="856"/>
      <c r="AW101" s="856"/>
      <c r="AX101" s="856"/>
      <c r="AY101" s="856"/>
      <c r="AZ101" s="856"/>
      <c r="BA101" s="856"/>
      <c r="BB101" s="856"/>
      <c r="BC101" s="856"/>
      <c r="BD101" s="856"/>
      <c r="BE101" s="856"/>
      <c r="BF101" s="856"/>
      <c r="BG101" s="856"/>
      <c r="BH101" s="856"/>
      <c r="BI101" s="856"/>
      <c r="BJ101" s="856"/>
      <c r="BK101" s="856"/>
      <c r="BL101" s="856"/>
      <c r="BM101" s="856"/>
      <c r="BN101" s="856"/>
      <c r="BO101" s="856"/>
      <c r="BP101" s="856"/>
      <c r="BQ101" s="856"/>
      <c r="BR101" s="856"/>
      <c r="BS101" s="856"/>
      <c r="BT101" s="856"/>
      <c r="BU101" s="856"/>
      <c r="BV101" s="856"/>
      <c r="BW101" s="856"/>
      <c r="BX101" s="856"/>
      <c r="BY101" s="856"/>
      <c r="BZ101" s="857"/>
      <c r="CA101" s="245"/>
      <c r="CB101" s="157"/>
    </row>
    <row r="102" spans="1:80" s="193" customFormat="1" ht="18" customHeight="1" x14ac:dyDescent="0.2">
      <c r="A102" s="139"/>
      <c r="B102" s="214"/>
      <c r="C102" s="855"/>
      <c r="D102" s="856"/>
      <c r="E102" s="856"/>
      <c r="F102" s="856"/>
      <c r="G102" s="856"/>
      <c r="H102" s="856"/>
      <c r="I102" s="856"/>
      <c r="J102" s="856"/>
      <c r="K102" s="856"/>
      <c r="L102" s="856"/>
      <c r="M102" s="856"/>
      <c r="N102" s="856"/>
      <c r="O102" s="856"/>
      <c r="P102" s="856"/>
      <c r="Q102" s="856"/>
      <c r="R102" s="856"/>
      <c r="S102" s="856"/>
      <c r="T102" s="856"/>
      <c r="U102" s="856"/>
      <c r="V102" s="856"/>
      <c r="W102" s="856"/>
      <c r="X102" s="856"/>
      <c r="Y102" s="856"/>
      <c r="Z102" s="856"/>
      <c r="AA102" s="856"/>
      <c r="AB102" s="856"/>
      <c r="AC102" s="856"/>
      <c r="AD102" s="856"/>
      <c r="AE102" s="856"/>
      <c r="AF102" s="856"/>
      <c r="AG102" s="856"/>
      <c r="AH102" s="856"/>
      <c r="AI102" s="856"/>
      <c r="AJ102" s="856"/>
      <c r="AK102" s="856"/>
      <c r="AL102" s="857"/>
      <c r="AM102" s="246"/>
      <c r="AN102" s="157"/>
      <c r="AO102" s="139"/>
      <c r="AP102" s="214"/>
      <c r="AQ102" s="855"/>
      <c r="AR102" s="856"/>
      <c r="AS102" s="856"/>
      <c r="AT102" s="856"/>
      <c r="AU102" s="856"/>
      <c r="AV102" s="856"/>
      <c r="AW102" s="856"/>
      <c r="AX102" s="856"/>
      <c r="AY102" s="856"/>
      <c r="AZ102" s="856"/>
      <c r="BA102" s="856"/>
      <c r="BB102" s="856"/>
      <c r="BC102" s="856"/>
      <c r="BD102" s="856"/>
      <c r="BE102" s="856"/>
      <c r="BF102" s="856"/>
      <c r="BG102" s="856"/>
      <c r="BH102" s="856"/>
      <c r="BI102" s="856"/>
      <c r="BJ102" s="856"/>
      <c r="BK102" s="856"/>
      <c r="BL102" s="856"/>
      <c r="BM102" s="856"/>
      <c r="BN102" s="856"/>
      <c r="BO102" s="856"/>
      <c r="BP102" s="856"/>
      <c r="BQ102" s="856"/>
      <c r="BR102" s="856"/>
      <c r="BS102" s="856"/>
      <c r="BT102" s="856"/>
      <c r="BU102" s="856"/>
      <c r="BV102" s="856"/>
      <c r="BW102" s="856"/>
      <c r="BX102" s="856"/>
      <c r="BY102" s="856"/>
      <c r="BZ102" s="857"/>
      <c r="CA102" s="246"/>
      <c r="CB102" s="157"/>
    </row>
    <row r="103" spans="1:80" s="193" customFormat="1" ht="5.0999999999999996" customHeight="1" x14ac:dyDescent="0.2">
      <c r="A103" s="139"/>
      <c r="B103" s="243"/>
      <c r="C103" s="855"/>
      <c r="D103" s="856"/>
      <c r="E103" s="856"/>
      <c r="F103" s="856"/>
      <c r="G103" s="856"/>
      <c r="H103" s="856"/>
      <c r="I103" s="856"/>
      <c r="J103" s="856"/>
      <c r="K103" s="856"/>
      <c r="L103" s="856"/>
      <c r="M103" s="856"/>
      <c r="N103" s="856"/>
      <c r="O103" s="856"/>
      <c r="P103" s="856"/>
      <c r="Q103" s="856"/>
      <c r="R103" s="856"/>
      <c r="S103" s="856"/>
      <c r="T103" s="856"/>
      <c r="U103" s="856"/>
      <c r="V103" s="856"/>
      <c r="W103" s="856"/>
      <c r="X103" s="856"/>
      <c r="Y103" s="856"/>
      <c r="Z103" s="856"/>
      <c r="AA103" s="856"/>
      <c r="AB103" s="856"/>
      <c r="AC103" s="856"/>
      <c r="AD103" s="856"/>
      <c r="AE103" s="856"/>
      <c r="AF103" s="856"/>
      <c r="AG103" s="856"/>
      <c r="AH103" s="856"/>
      <c r="AI103" s="856"/>
      <c r="AJ103" s="856"/>
      <c r="AK103" s="856"/>
      <c r="AL103" s="857"/>
      <c r="AM103" s="245"/>
      <c r="AN103" s="157"/>
      <c r="AO103" s="139"/>
      <c r="AP103" s="243"/>
      <c r="AQ103" s="855"/>
      <c r="AR103" s="856"/>
      <c r="AS103" s="856"/>
      <c r="AT103" s="856"/>
      <c r="AU103" s="856"/>
      <c r="AV103" s="856"/>
      <c r="AW103" s="856"/>
      <c r="AX103" s="856"/>
      <c r="AY103" s="856"/>
      <c r="AZ103" s="856"/>
      <c r="BA103" s="856"/>
      <c r="BB103" s="856"/>
      <c r="BC103" s="856"/>
      <c r="BD103" s="856"/>
      <c r="BE103" s="856"/>
      <c r="BF103" s="856"/>
      <c r="BG103" s="856"/>
      <c r="BH103" s="856"/>
      <c r="BI103" s="856"/>
      <c r="BJ103" s="856"/>
      <c r="BK103" s="856"/>
      <c r="BL103" s="856"/>
      <c r="BM103" s="856"/>
      <c r="BN103" s="856"/>
      <c r="BO103" s="856"/>
      <c r="BP103" s="856"/>
      <c r="BQ103" s="856"/>
      <c r="BR103" s="856"/>
      <c r="BS103" s="856"/>
      <c r="BT103" s="856"/>
      <c r="BU103" s="856"/>
      <c r="BV103" s="856"/>
      <c r="BW103" s="856"/>
      <c r="BX103" s="856"/>
      <c r="BY103" s="856"/>
      <c r="BZ103" s="857"/>
      <c r="CA103" s="245"/>
      <c r="CB103" s="157"/>
    </row>
    <row r="104" spans="1:80" s="193" customFormat="1" ht="18" customHeight="1" x14ac:dyDescent="0.2">
      <c r="A104" s="139"/>
      <c r="B104" s="214"/>
      <c r="C104" s="858"/>
      <c r="D104" s="859"/>
      <c r="E104" s="859"/>
      <c r="F104" s="859"/>
      <c r="G104" s="859"/>
      <c r="H104" s="859"/>
      <c r="I104" s="859"/>
      <c r="J104" s="859"/>
      <c r="K104" s="859"/>
      <c r="L104" s="859"/>
      <c r="M104" s="859"/>
      <c r="N104" s="859"/>
      <c r="O104" s="859"/>
      <c r="P104" s="859"/>
      <c r="Q104" s="859"/>
      <c r="R104" s="859"/>
      <c r="S104" s="859"/>
      <c r="T104" s="859"/>
      <c r="U104" s="859"/>
      <c r="V104" s="859"/>
      <c r="W104" s="859"/>
      <c r="X104" s="859"/>
      <c r="Y104" s="859"/>
      <c r="Z104" s="859"/>
      <c r="AA104" s="859"/>
      <c r="AB104" s="859"/>
      <c r="AC104" s="859"/>
      <c r="AD104" s="859"/>
      <c r="AE104" s="859"/>
      <c r="AF104" s="859"/>
      <c r="AG104" s="859"/>
      <c r="AH104" s="859"/>
      <c r="AI104" s="859"/>
      <c r="AJ104" s="859"/>
      <c r="AK104" s="859"/>
      <c r="AL104" s="860"/>
      <c r="AM104" s="246"/>
      <c r="AN104" s="157"/>
      <c r="AO104" s="139"/>
      <c r="AP104" s="214"/>
      <c r="AQ104" s="858"/>
      <c r="AR104" s="859"/>
      <c r="AS104" s="859"/>
      <c r="AT104" s="859"/>
      <c r="AU104" s="859"/>
      <c r="AV104" s="859"/>
      <c r="AW104" s="859"/>
      <c r="AX104" s="859"/>
      <c r="AY104" s="859"/>
      <c r="AZ104" s="859"/>
      <c r="BA104" s="859"/>
      <c r="BB104" s="859"/>
      <c r="BC104" s="859"/>
      <c r="BD104" s="859"/>
      <c r="BE104" s="859"/>
      <c r="BF104" s="859"/>
      <c r="BG104" s="859"/>
      <c r="BH104" s="859"/>
      <c r="BI104" s="859"/>
      <c r="BJ104" s="859"/>
      <c r="BK104" s="859"/>
      <c r="BL104" s="859"/>
      <c r="BM104" s="859"/>
      <c r="BN104" s="859"/>
      <c r="BO104" s="859"/>
      <c r="BP104" s="859"/>
      <c r="BQ104" s="859"/>
      <c r="BR104" s="859"/>
      <c r="BS104" s="859"/>
      <c r="BT104" s="859"/>
      <c r="BU104" s="859"/>
      <c r="BV104" s="859"/>
      <c r="BW104" s="859"/>
      <c r="BX104" s="859"/>
      <c r="BY104" s="859"/>
      <c r="BZ104" s="860"/>
      <c r="CA104" s="246"/>
      <c r="CB104" s="157"/>
    </row>
    <row r="105" spans="1:80" s="193" customFormat="1" ht="9" customHeight="1" x14ac:dyDescent="0.2">
      <c r="A105" s="139"/>
      <c r="B105" s="372"/>
      <c r="C105" s="373"/>
      <c r="D105" s="373"/>
      <c r="E105" s="373"/>
      <c r="F105" s="373"/>
      <c r="G105" s="373"/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  <c r="AL105" s="373"/>
      <c r="AM105" s="374"/>
      <c r="AN105" s="157"/>
      <c r="AO105" s="139"/>
      <c r="AP105" s="372"/>
      <c r="AQ105" s="373"/>
      <c r="AR105" s="373"/>
      <c r="AS105" s="373"/>
      <c r="AT105" s="373"/>
      <c r="AU105" s="373"/>
      <c r="AV105" s="373"/>
      <c r="AW105" s="373"/>
      <c r="AX105" s="373"/>
      <c r="AY105" s="373"/>
      <c r="AZ105" s="373"/>
      <c r="BA105" s="373"/>
      <c r="BB105" s="373"/>
      <c r="BC105" s="373"/>
      <c r="BD105" s="373"/>
      <c r="BE105" s="373"/>
      <c r="BF105" s="373"/>
      <c r="BG105" s="373"/>
      <c r="BH105" s="373"/>
      <c r="BI105" s="373"/>
      <c r="BJ105" s="373"/>
      <c r="BK105" s="373"/>
      <c r="BL105" s="373"/>
      <c r="BM105" s="373"/>
      <c r="BN105" s="373"/>
      <c r="BO105" s="373"/>
      <c r="BP105" s="373"/>
      <c r="BQ105" s="373"/>
      <c r="BR105" s="373"/>
      <c r="BS105" s="373"/>
      <c r="BT105" s="373"/>
      <c r="BU105" s="373"/>
      <c r="BV105" s="373"/>
      <c r="BW105" s="373"/>
      <c r="BX105" s="373"/>
      <c r="BY105" s="373"/>
      <c r="BZ105" s="373"/>
      <c r="CA105" s="374"/>
      <c r="CB105" s="157"/>
    </row>
    <row r="106" spans="1:80" ht="18" customHeight="1" x14ac:dyDescent="0.2">
      <c r="A106" s="139"/>
      <c r="B106" s="865" t="s">
        <v>1400</v>
      </c>
      <c r="C106" s="866"/>
      <c r="D106" s="866"/>
      <c r="E106" s="866"/>
      <c r="F106" s="866"/>
      <c r="G106" s="866"/>
      <c r="H106" s="866"/>
      <c r="I106" s="866"/>
      <c r="J106" s="866"/>
      <c r="K106" s="866"/>
      <c r="L106" s="866"/>
      <c r="M106" s="866"/>
      <c r="N106" s="866"/>
      <c r="O106" s="866"/>
      <c r="P106" s="866"/>
      <c r="Q106" s="866"/>
      <c r="R106" s="866"/>
      <c r="S106" s="866"/>
      <c r="T106" s="866"/>
      <c r="U106" s="866"/>
      <c r="V106" s="866"/>
      <c r="W106" s="866"/>
      <c r="X106" s="866"/>
      <c r="Y106" s="866"/>
      <c r="Z106" s="866"/>
      <c r="AA106" s="866"/>
      <c r="AB106" s="866"/>
      <c r="AC106" s="866"/>
      <c r="AD106" s="866"/>
      <c r="AE106" s="866"/>
      <c r="AF106" s="866"/>
      <c r="AG106" s="866"/>
      <c r="AH106" s="866"/>
      <c r="AI106" s="866"/>
      <c r="AJ106" s="866"/>
      <c r="AK106" s="866"/>
      <c r="AL106" s="866"/>
      <c r="AM106" s="867"/>
      <c r="AN106" s="141"/>
      <c r="AO106" s="139"/>
      <c r="AP106" s="865" t="s">
        <v>1400</v>
      </c>
      <c r="AQ106" s="866"/>
      <c r="AR106" s="866"/>
      <c r="AS106" s="866"/>
      <c r="AT106" s="866"/>
      <c r="AU106" s="866"/>
      <c r="AV106" s="866"/>
      <c r="AW106" s="866"/>
      <c r="AX106" s="866"/>
      <c r="AY106" s="866"/>
      <c r="AZ106" s="866"/>
      <c r="BA106" s="866"/>
      <c r="BB106" s="866"/>
      <c r="BC106" s="866"/>
      <c r="BD106" s="866"/>
      <c r="BE106" s="866"/>
      <c r="BF106" s="866"/>
      <c r="BG106" s="866"/>
      <c r="BH106" s="866"/>
      <c r="BI106" s="866"/>
      <c r="BJ106" s="866"/>
      <c r="BK106" s="866"/>
      <c r="BL106" s="866"/>
      <c r="BM106" s="866"/>
      <c r="BN106" s="866"/>
      <c r="BO106" s="866"/>
      <c r="BP106" s="866"/>
      <c r="BQ106" s="866"/>
      <c r="BR106" s="866"/>
      <c r="BS106" s="866"/>
      <c r="BT106" s="866"/>
      <c r="BU106" s="866"/>
      <c r="BV106" s="866"/>
      <c r="BW106" s="866"/>
      <c r="BX106" s="866"/>
      <c r="BY106" s="866"/>
      <c r="BZ106" s="866"/>
      <c r="CA106" s="867"/>
      <c r="CB106" s="141"/>
    </row>
    <row r="107" spans="1:80" s="153" customFormat="1" ht="5.0999999999999996" customHeight="1" x14ac:dyDescent="0.2">
      <c r="A107" s="148"/>
      <c r="B107" s="363"/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  <c r="AA107" s="351"/>
      <c r="AB107" s="351"/>
      <c r="AC107" s="351"/>
      <c r="AD107" s="351"/>
      <c r="AE107" s="351"/>
      <c r="AF107" s="351"/>
      <c r="AG107" s="351"/>
      <c r="AH107" s="351"/>
      <c r="AI107" s="351"/>
      <c r="AJ107" s="351"/>
      <c r="AK107" s="351"/>
      <c r="AL107" s="351"/>
      <c r="AM107" s="364"/>
      <c r="AN107" s="152"/>
      <c r="AO107" s="148"/>
      <c r="AP107" s="363"/>
      <c r="AQ107" s="351"/>
      <c r="AR107" s="351"/>
      <c r="AS107" s="351"/>
      <c r="AT107" s="351"/>
      <c r="AU107" s="351"/>
      <c r="AV107" s="351"/>
      <c r="AW107" s="351"/>
      <c r="AX107" s="351"/>
      <c r="AY107" s="351"/>
      <c r="AZ107" s="351"/>
      <c r="BA107" s="351"/>
      <c r="BB107" s="351"/>
      <c r="BC107" s="351"/>
      <c r="BD107" s="351"/>
      <c r="BE107" s="351"/>
      <c r="BF107" s="351"/>
      <c r="BG107" s="351"/>
      <c r="BH107" s="351"/>
      <c r="BI107" s="351"/>
      <c r="BJ107" s="351"/>
      <c r="BK107" s="351"/>
      <c r="BL107" s="351"/>
      <c r="BM107" s="351"/>
      <c r="BN107" s="351"/>
      <c r="BO107" s="351"/>
      <c r="BP107" s="351"/>
      <c r="BQ107" s="351"/>
      <c r="BR107" s="351"/>
      <c r="BS107" s="351"/>
      <c r="BT107" s="351"/>
      <c r="BU107" s="351"/>
      <c r="BV107" s="351"/>
      <c r="BW107" s="351"/>
      <c r="BX107" s="351"/>
      <c r="BY107" s="351"/>
      <c r="BZ107" s="351"/>
      <c r="CA107" s="364"/>
      <c r="CB107" s="152"/>
    </row>
    <row r="108" spans="1:80" s="153" customFormat="1" ht="27.75" customHeight="1" x14ac:dyDescent="0.2">
      <c r="A108" s="148"/>
      <c r="B108" s="350"/>
      <c r="C108" s="868" t="s">
        <v>1402</v>
      </c>
      <c r="D108" s="869"/>
      <c r="E108" s="870"/>
      <c r="F108" s="840">
        <f>1+F73</f>
        <v>1</v>
      </c>
      <c r="G108" s="841"/>
      <c r="H108" s="842"/>
      <c r="I108" s="324"/>
      <c r="J108" s="871" t="s">
        <v>1383</v>
      </c>
      <c r="K108" s="872"/>
      <c r="L108" s="872"/>
      <c r="M108" s="872"/>
      <c r="N108" s="872"/>
      <c r="O108" s="872"/>
      <c r="P108" s="873"/>
      <c r="Q108" s="840"/>
      <c r="R108" s="841"/>
      <c r="S108" s="841"/>
      <c r="T108" s="841"/>
      <c r="U108" s="841"/>
      <c r="V108" s="841"/>
      <c r="W108" s="841"/>
      <c r="X108" s="841"/>
      <c r="Y108" s="841"/>
      <c r="Z108" s="841"/>
      <c r="AA108" s="841"/>
      <c r="AB108" s="841"/>
      <c r="AC108" s="841"/>
      <c r="AD108" s="841"/>
      <c r="AE108" s="841"/>
      <c r="AF108" s="841"/>
      <c r="AG108" s="841"/>
      <c r="AH108" s="841"/>
      <c r="AI108" s="841"/>
      <c r="AJ108" s="841"/>
      <c r="AK108" s="841"/>
      <c r="AL108" s="842"/>
      <c r="AM108" s="352"/>
      <c r="AN108" s="152"/>
      <c r="AO108" s="148"/>
      <c r="AP108" s="350"/>
      <c r="AQ108" s="868" t="s">
        <v>1402</v>
      </c>
      <c r="AR108" s="869"/>
      <c r="AS108" s="870"/>
      <c r="AT108" s="840">
        <f>1+AT73</f>
        <v>1</v>
      </c>
      <c r="AU108" s="841"/>
      <c r="AV108" s="842"/>
      <c r="AW108" s="324"/>
      <c r="AX108" s="871" t="s">
        <v>1383</v>
      </c>
      <c r="AY108" s="872"/>
      <c r="AZ108" s="872"/>
      <c r="BA108" s="872"/>
      <c r="BB108" s="872"/>
      <c r="BC108" s="872"/>
      <c r="BD108" s="873"/>
      <c r="BE108" s="840"/>
      <c r="BF108" s="841"/>
      <c r="BG108" s="841"/>
      <c r="BH108" s="841"/>
      <c r="BI108" s="841"/>
      <c r="BJ108" s="841"/>
      <c r="BK108" s="841"/>
      <c r="BL108" s="841"/>
      <c r="BM108" s="841"/>
      <c r="BN108" s="841"/>
      <c r="BO108" s="841"/>
      <c r="BP108" s="841"/>
      <c r="BQ108" s="841"/>
      <c r="BR108" s="841"/>
      <c r="BS108" s="841"/>
      <c r="BT108" s="841"/>
      <c r="BU108" s="841"/>
      <c r="BV108" s="841"/>
      <c r="BW108" s="841"/>
      <c r="BX108" s="841"/>
      <c r="BY108" s="841"/>
      <c r="BZ108" s="842"/>
      <c r="CA108" s="352"/>
      <c r="CB108" s="152"/>
    </row>
    <row r="109" spans="1:80" s="153" customFormat="1" ht="5.25" customHeight="1" x14ac:dyDescent="0.2">
      <c r="A109" s="148"/>
      <c r="B109" s="350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52"/>
      <c r="AN109" s="152"/>
      <c r="AO109" s="148"/>
      <c r="AP109" s="350"/>
      <c r="AQ109" s="324"/>
      <c r="AR109" s="324"/>
      <c r="AS109" s="324"/>
      <c r="AT109" s="324"/>
      <c r="AU109" s="324"/>
      <c r="AV109" s="324"/>
      <c r="AW109" s="324"/>
      <c r="AX109" s="324"/>
      <c r="AY109" s="324"/>
      <c r="AZ109" s="324"/>
      <c r="BA109" s="324"/>
      <c r="BB109" s="324"/>
      <c r="BC109" s="324"/>
      <c r="BD109" s="324"/>
      <c r="BE109" s="324"/>
      <c r="BF109" s="324"/>
      <c r="BG109" s="324"/>
      <c r="BH109" s="324"/>
      <c r="BI109" s="324"/>
      <c r="BJ109" s="324"/>
      <c r="BK109" s="324"/>
      <c r="BL109" s="324"/>
      <c r="BM109" s="324"/>
      <c r="BN109" s="324"/>
      <c r="BO109" s="324"/>
      <c r="BP109" s="324"/>
      <c r="BQ109" s="324"/>
      <c r="BR109" s="324"/>
      <c r="BS109" s="324"/>
      <c r="BT109" s="324"/>
      <c r="BU109" s="324"/>
      <c r="BV109" s="324"/>
      <c r="BW109" s="324"/>
      <c r="BX109" s="324"/>
      <c r="BY109" s="324"/>
      <c r="BZ109" s="324"/>
      <c r="CA109" s="352"/>
      <c r="CB109" s="152"/>
    </row>
    <row r="110" spans="1:80" s="153" customFormat="1" ht="21" customHeight="1" x14ac:dyDescent="0.2">
      <c r="A110" s="148"/>
      <c r="B110" s="350"/>
      <c r="C110" s="840" t="s">
        <v>1401</v>
      </c>
      <c r="D110" s="841"/>
      <c r="E110" s="841"/>
      <c r="F110" s="841"/>
      <c r="G110" s="841"/>
      <c r="H110" s="842"/>
      <c r="I110" s="840"/>
      <c r="J110" s="841"/>
      <c r="K110" s="841"/>
      <c r="L110" s="841"/>
      <c r="M110" s="841"/>
      <c r="N110" s="841"/>
      <c r="O110" s="841"/>
      <c r="P110" s="841"/>
      <c r="Q110" s="841"/>
      <c r="R110" s="841"/>
      <c r="S110" s="841"/>
      <c r="T110" s="842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  <c r="AL110" s="324"/>
      <c r="AM110" s="352"/>
      <c r="AN110" s="152"/>
      <c r="AO110" s="148"/>
      <c r="AP110" s="350"/>
      <c r="AQ110" s="840" t="s">
        <v>1401</v>
      </c>
      <c r="AR110" s="841"/>
      <c r="AS110" s="841"/>
      <c r="AT110" s="841"/>
      <c r="AU110" s="841"/>
      <c r="AV110" s="842"/>
      <c r="AW110" s="840"/>
      <c r="AX110" s="841"/>
      <c r="AY110" s="841"/>
      <c r="AZ110" s="841"/>
      <c r="BA110" s="841"/>
      <c r="BB110" s="841"/>
      <c r="BC110" s="841"/>
      <c r="BD110" s="841"/>
      <c r="BE110" s="841"/>
      <c r="BF110" s="841"/>
      <c r="BG110" s="841"/>
      <c r="BH110" s="842"/>
      <c r="BI110" s="324"/>
      <c r="BJ110" s="324"/>
      <c r="BK110" s="324"/>
      <c r="BL110" s="324"/>
      <c r="BM110" s="324"/>
      <c r="BN110" s="324"/>
      <c r="BO110" s="324"/>
      <c r="BP110" s="324"/>
      <c r="BQ110" s="324"/>
      <c r="BR110" s="324"/>
      <c r="BS110" s="324"/>
      <c r="BT110" s="324"/>
      <c r="BU110" s="324"/>
      <c r="BV110" s="324"/>
      <c r="BW110" s="324"/>
      <c r="BX110" s="324"/>
      <c r="BY110" s="324"/>
      <c r="BZ110" s="324"/>
      <c r="CA110" s="352"/>
      <c r="CB110" s="152"/>
    </row>
    <row r="111" spans="1:80" s="153" customFormat="1" ht="5.25" customHeight="1" x14ac:dyDescent="0.2">
      <c r="A111" s="148"/>
      <c r="B111" s="350"/>
      <c r="C111" s="324"/>
      <c r="D111" s="324"/>
      <c r="E111" s="324"/>
      <c r="F111" s="324"/>
      <c r="G111" s="324"/>
      <c r="H111" s="324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  <c r="AL111" s="324"/>
      <c r="AM111" s="352"/>
      <c r="AN111" s="152"/>
      <c r="AO111" s="148"/>
      <c r="AP111" s="350"/>
      <c r="AQ111" s="324"/>
      <c r="AR111" s="324"/>
      <c r="AS111" s="324"/>
      <c r="AT111" s="324"/>
      <c r="AU111" s="324"/>
      <c r="AV111" s="324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324"/>
      <c r="BJ111" s="324"/>
      <c r="BK111" s="324"/>
      <c r="BL111" s="324"/>
      <c r="BM111" s="324"/>
      <c r="BN111" s="324"/>
      <c r="BO111" s="324"/>
      <c r="BP111" s="324"/>
      <c r="BQ111" s="324"/>
      <c r="BR111" s="324"/>
      <c r="BS111" s="324"/>
      <c r="BT111" s="324"/>
      <c r="BU111" s="324"/>
      <c r="BV111" s="324"/>
      <c r="BW111" s="324"/>
      <c r="BX111" s="324"/>
      <c r="BY111" s="324"/>
      <c r="BZ111" s="324"/>
      <c r="CA111" s="352"/>
      <c r="CB111" s="152"/>
    </row>
    <row r="112" spans="1:80" s="166" customFormat="1" ht="18" customHeight="1" x14ac:dyDescent="0.2">
      <c r="A112" s="161"/>
      <c r="B112" s="365"/>
      <c r="C112" s="861" t="s">
        <v>1384</v>
      </c>
      <c r="D112" s="862"/>
      <c r="E112" s="862"/>
      <c r="F112" s="863"/>
      <c r="G112" s="830"/>
      <c r="H112" s="831"/>
      <c r="I112" s="831"/>
      <c r="J112" s="831"/>
      <c r="K112" s="831"/>
      <c r="L112" s="831"/>
      <c r="M112" s="831"/>
      <c r="N112" s="832"/>
      <c r="O112" s="178"/>
      <c r="P112" s="748" t="s">
        <v>1385</v>
      </c>
      <c r="Q112" s="749"/>
      <c r="R112" s="864"/>
      <c r="S112" s="830"/>
      <c r="T112" s="831"/>
      <c r="U112" s="831"/>
      <c r="V112" s="832"/>
      <c r="W112" s="191"/>
      <c r="X112" s="874" t="s">
        <v>1353</v>
      </c>
      <c r="Y112" s="874"/>
      <c r="Z112" s="874"/>
      <c r="AA112" s="874"/>
      <c r="AB112" s="748"/>
      <c r="AC112" s="617"/>
      <c r="AD112" s="618"/>
      <c r="AE112" s="618"/>
      <c r="AF112" s="618"/>
      <c r="AG112" s="618"/>
      <c r="AH112" s="618"/>
      <c r="AI112" s="618"/>
      <c r="AJ112" s="618"/>
      <c r="AK112" s="618"/>
      <c r="AL112" s="619"/>
      <c r="AM112" s="245"/>
      <c r="AN112" s="165"/>
      <c r="AO112" s="161"/>
      <c r="AP112" s="365"/>
      <c r="AQ112" s="861" t="s">
        <v>1384</v>
      </c>
      <c r="AR112" s="862"/>
      <c r="AS112" s="862"/>
      <c r="AT112" s="863"/>
      <c r="AU112" s="830"/>
      <c r="AV112" s="831"/>
      <c r="AW112" s="831"/>
      <c r="AX112" s="831"/>
      <c r="AY112" s="831"/>
      <c r="AZ112" s="831"/>
      <c r="BA112" s="831"/>
      <c r="BB112" s="832"/>
      <c r="BC112" s="178"/>
      <c r="BD112" s="748" t="s">
        <v>1385</v>
      </c>
      <c r="BE112" s="749"/>
      <c r="BF112" s="864"/>
      <c r="BG112" s="830"/>
      <c r="BH112" s="831"/>
      <c r="BI112" s="831"/>
      <c r="BJ112" s="832"/>
      <c r="BK112" s="191"/>
      <c r="BL112" s="874" t="s">
        <v>1353</v>
      </c>
      <c r="BM112" s="874"/>
      <c r="BN112" s="874"/>
      <c r="BO112" s="874"/>
      <c r="BP112" s="748"/>
      <c r="BQ112" s="617"/>
      <c r="BR112" s="618"/>
      <c r="BS112" s="618"/>
      <c r="BT112" s="618"/>
      <c r="BU112" s="618"/>
      <c r="BV112" s="618"/>
      <c r="BW112" s="618"/>
      <c r="BX112" s="618"/>
      <c r="BY112" s="618"/>
      <c r="BZ112" s="619"/>
      <c r="CA112" s="245"/>
      <c r="CB112" s="165"/>
    </row>
    <row r="113" spans="1:80" s="158" customFormat="1" ht="9" hidden="1" customHeight="1" x14ac:dyDescent="0.2">
      <c r="A113" s="154"/>
      <c r="B113" s="365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366"/>
      <c r="AN113" s="157"/>
      <c r="AO113" s="154"/>
      <c r="AP113" s="365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176"/>
      <c r="BI113" s="176"/>
      <c r="BJ113" s="176"/>
      <c r="BK113" s="176"/>
      <c r="BL113" s="176"/>
      <c r="BM113" s="176"/>
      <c r="BN113" s="176"/>
      <c r="BO113" s="176"/>
      <c r="BP113" s="176"/>
      <c r="BQ113" s="176"/>
      <c r="BR113" s="176"/>
      <c r="BS113" s="176"/>
      <c r="BT113" s="176"/>
      <c r="BU113" s="176"/>
      <c r="BV113" s="176"/>
      <c r="BW113" s="176"/>
      <c r="BX113" s="176"/>
      <c r="BY113" s="176"/>
      <c r="BZ113" s="176"/>
      <c r="CA113" s="366"/>
      <c r="CB113" s="157"/>
    </row>
    <row r="114" spans="1:80" ht="6.2" customHeight="1" x14ac:dyDescent="0.2">
      <c r="A114" s="139"/>
      <c r="B114" s="365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366"/>
      <c r="AN114" s="157"/>
      <c r="AO114" s="139"/>
      <c r="AP114" s="365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366"/>
      <c r="CB114" s="157"/>
    </row>
    <row r="115" spans="1:80" ht="17.45" customHeight="1" x14ac:dyDescent="0.2">
      <c r="A115" s="139"/>
      <c r="B115" s="365"/>
      <c r="C115" s="748" t="s">
        <v>1387</v>
      </c>
      <c r="D115" s="749"/>
      <c r="E115" s="749"/>
      <c r="F115" s="749"/>
      <c r="G115" s="864"/>
      <c r="H115" s="633"/>
      <c r="I115" s="634"/>
      <c r="J115" s="634"/>
      <c r="K115" s="634"/>
      <c r="L115" s="634"/>
      <c r="M115" s="634"/>
      <c r="N115" s="635"/>
      <c r="O115" s="176"/>
      <c r="P115" s="748" t="s">
        <v>1386</v>
      </c>
      <c r="Q115" s="748"/>
      <c r="R115" s="748"/>
      <c r="S115" s="748"/>
      <c r="T115" s="748"/>
      <c r="U115" s="748"/>
      <c r="V115" s="748"/>
      <c r="W115" s="748"/>
      <c r="X115" s="628"/>
      <c r="Y115" s="628"/>
      <c r="Z115" s="628"/>
      <c r="AA115" s="628"/>
      <c r="AB115" s="628"/>
      <c r="AC115" s="628"/>
      <c r="AD115" s="628"/>
      <c r="AE115" s="628"/>
      <c r="AF115" s="628"/>
      <c r="AG115" s="628"/>
      <c r="AH115" s="628"/>
      <c r="AI115" s="628"/>
      <c r="AJ115" s="628"/>
      <c r="AK115" s="628"/>
      <c r="AL115" s="628"/>
      <c r="AM115" s="366"/>
      <c r="AN115" s="157"/>
      <c r="AO115" s="139"/>
      <c r="AP115" s="365"/>
      <c r="AQ115" s="748" t="s">
        <v>1387</v>
      </c>
      <c r="AR115" s="749"/>
      <c r="AS115" s="749"/>
      <c r="AT115" s="749"/>
      <c r="AU115" s="864"/>
      <c r="AV115" s="633"/>
      <c r="AW115" s="634"/>
      <c r="AX115" s="634"/>
      <c r="AY115" s="634"/>
      <c r="AZ115" s="634"/>
      <c r="BA115" s="634"/>
      <c r="BB115" s="635"/>
      <c r="BC115" s="176"/>
      <c r="BD115" s="748" t="s">
        <v>1386</v>
      </c>
      <c r="BE115" s="748"/>
      <c r="BF115" s="748"/>
      <c r="BG115" s="748"/>
      <c r="BH115" s="748"/>
      <c r="BI115" s="748"/>
      <c r="BJ115" s="748"/>
      <c r="BK115" s="748"/>
      <c r="BL115" s="628"/>
      <c r="BM115" s="628"/>
      <c r="BN115" s="628"/>
      <c r="BO115" s="628"/>
      <c r="BP115" s="628"/>
      <c r="BQ115" s="628"/>
      <c r="BR115" s="628"/>
      <c r="BS115" s="628"/>
      <c r="BT115" s="628"/>
      <c r="BU115" s="628"/>
      <c r="BV115" s="628"/>
      <c r="BW115" s="628"/>
      <c r="BX115" s="628"/>
      <c r="BY115" s="628"/>
      <c r="BZ115" s="628"/>
      <c r="CA115" s="366"/>
      <c r="CB115" s="157"/>
    </row>
    <row r="116" spans="1:80" ht="6.2" customHeight="1" x14ac:dyDescent="0.2">
      <c r="A116" s="139"/>
      <c r="B116" s="365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366"/>
      <c r="AN116" s="157"/>
      <c r="AO116" s="139"/>
      <c r="AP116" s="365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6"/>
      <c r="BN116" s="176"/>
      <c r="BO116" s="176"/>
      <c r="BP116" s="176"/>
      <c r="BQ116" s="176"/>
      <c r="BR116" s="176"/>
      <c r="BS116" s="176"/>
      <c r="BT116" s="176"/>
      <c r="BU116" s="176"/>
      <c r="BV116" s="176"/>
      <c r="BW116" s="176"/>
      <c r="BX116" s="176"/>
      <c r="BY116" s="176"/>
      <c r="BZ116" s="176"/>
      <c r="CA116" s="366"/>
      <c r="CB116" s="157"/>
    </row>
    <row r="117" spans="1:80" ht="24" customHeight="1" x14ac:dyDescent="0.2">
      <c r="A117" s="139"/>
      <c r="B117" s="367"/>
      <c r="C117" s="748" t="s">
        <v>1388</v>
      </c>
      <c r="D117" s="748"/>
      <c r="E117" s="748"/>
      <c r="F117" s="748"/>
      <c r="G117" s="628"/>
      <c r="H117" s="628"/>
      <c r="I117" s="628"/>
      <c r="J117" s="628"/>
      <c r="K117" s="628"/>
      <c r="L117" s="628"/>
      <c r="M117" s="628"/>
      <c r="N117" s="628"/>
      <c r="O117" s="628"/>
      <c r="P117" s="628"/>
      <c r="Q117" s="628"/>
      <c r="R117" s="628"/>
      <c r="S117" s="628"/>
      <c r="T117" s="628"/>
      <c r="U117" s="628"/>
      <c r="V117" s="628"/>
      <c r="W117" s="628"/>
      <c r="X117" s="628"/>
      <c r="Y117" s="628"/>
      <c r="Z117" s="628"/>
      <c r="AA117" s="628"/>
      <c r="AB117" s="628"/>
      <c r="AC117" s="628"/>
      <c r="AD117" s="628"/>
      <c r="AE117" s="628"/>
      <c r="AF117" s="628"/>
      <c r="AG117" s="628"/>
      <c r="AH117" s="628"/>
      <c r="AI117" s="628"/>
      <c r="AJ117" s="628"/>
      <c r="AK117" s="628"/>
      <c r="AL117" s="628"/>
      <c r="AM117" s="368"/>
      <c r="AN117" s="157"/>
      <c r="AO117" s="139"/>
      <c r="AP117" s="367"/>
      <c r="AQ117" s="748" t="s">
        <v>1388</v>
      </c>
      <c r="AR117" s="748"/>
      <c r="AS117" s="748"/>
      <c r="AT117" s="748"/>
      <c r="AU117" s="628"/>
      <c r="AV117" s="628"/>
      <c r="AW117" s="628"/>
      <c r="AX117" s="628"/>
      <c r="AY117" s="628"/>
      <c r="AZ117" s="628"/>
      <c r="BA117" s="628"/>
      <c r="BB117" s="628"/>
      <c r="BC117" s="628"/>
      <c r="BD117" s="628"/>
      <c r="BE117" s="628"/>
      <c r="BF117" s="628"/>
      <c r="BG117" s="628"/>
      <c r="BH117" s="628"/>
      <c r="BI117" s="628"/>
      <c r="BJ117" s="628"/>
      <c r="BK117" s="628"/>
      <c r="BL117" s="628"/>
      <c r="BM117" s="628"/>
      <c r="BN117" s="628"/>
      <c r="BO117" s="628"/>
      <c r="BP117" s="628"/>
      <c r="BQ117" s="628"/>
      <c r="BR117" s="628"/>
      <c r="BS117" s="628"/>
      <c r="BT117" s="628"/>
      <c r="BU117" s="628"/>
      <c r="BV117" s="628"/>
      <c r="BW117" s="628"/>
      <c r="BX117" s="628"/>
      <c r="BY117" s="628"/>
      <c r="BZ117" s="628"/>
      <c r="CA117" s="368"/>
      <c r="CB117" s="157"/>
    </row>
    <row r="118" spans="1:80" ht="6.2" customHeight="1" x14ac:dyDescent="0.2">
      <c r="A118" s="139"/>
      <c r="B118" s="367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368"/>
      <c r="AN118" s="157"/>
      <c r="AO118" s="139"/>
      <c r="AP118" s="367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  <c r="BJ118" s="176"/>
      <c r="BK118" s="176"/>
      <c r="BL118" s="176"/>
      <c r="BM118" s="176"/>
      <c r="BN118" s="176"/>
      <c r="BO118" s="176"/>
      <c r="BP118" s="176"/>
      <c r="BQ118" s="176"/>
      <c r="BR118" s="176"/>
      <c r="BS118" s="176"/>
      <c r="BT118" s="176"/>
      <c r="BU118" s="176"/>
      <c r="BV118" s="176"/>
      <c r="BW118" s="176"/>
      <c r="BX118" s="176"/>
      <c r="BY118" s="176"/>
      <c r="BZ118" s="176"/>
      <c r="CA118" s="368"/>
      <c r="CB118" s="157"/>
    </row>
    <row r="119" spans="1:80" ht="17.45" customHeight="1" x14ac:dyDescent="0.2">
      <c r="A119" s="139"/>
      <c r="B119" s="367"/>
      <c r="C119" s="748" t="s">
        <v>1389</v>
      </c>
      <c r="D119" s="749"/>
      <c r="E119" s="749"/>
      <c r="F119" s="749"/>
      <c r="G119" s="749"/>
      <c r="H119" s="864"/>
      <c r="I119" s="633"/>
      <c r="J119" s="634"/>
      <c r="K119" s="634"/>
      <c r="L119" s="634"/>
      <c r="M119" s="634"/>
      <c r="N119" s="634"/>
      <c r="O119" s="634"/>
      <c r="P119" s="634"/>
      <c r="Q119" s="634"/>
      <c r="R119" s="634"/>
      <c r="S119" s="634"/>
      <c r="T119" s="635"/>
      <c r="U119" s="140"/>
      <c r="V119" s="140"/>
      <c r="W119" s="176"/>
      <c r="X119" s="748" t="s">
        <v>1390</v>
      </c>
      <c r="Y119" s="749"/>
      <c r="Z119" s="749"/>
      <c r="AA119" s="749"/>
      <c r="AB119" s="864"/>
      <c r="AC119" s="850"/>
      <c r="AD119" s="850"/>
      <c r="AE119" s="850"/>
      <c r="AF119" s="850"/>
      <c r="AG119" s="369" t="s">
        <v>8</v>
      </c>
      <c r="AH119" s="851"/>
      <c r="AI119" s="851"/>
      <c r="AJ119" s="851"/>
      <c r="AK119" s="140"/>
      <c r="AL119" s="140"/>
      <c r="AM119" s="368"/>
      <c r="AN119" s="157"/>
      <c r="AO119" s="139"/>
      <c r="AP119" s="367"/>
      <c r="AQ119" s="748" t="s">
        <v>1389</v>
      </c>
      <c r="AR119" s="749"/>
      <c r="AS119" s="749"/>
      <c r="AT119" s="749"/>
      <c r="AU119" s="749"/>
      <c r="AV119" s="864"/>
      <c r="AW119" s="633"/>
      <c r="AX119" s="634"/>
      <c r="AY119" s="634"/>
      <c r="AZ119" s="634"/>
      <c r="BA119" s="634"/>
      <c r="BB119" s="634"/>
      <c r="BC119" s="634"/>
      <c r="BD119" s="634"/>
      <c r="BE119" s="634"/>
      <c r="BF119" s="634"/>
      <c r="BG119" s="634"/>
      <c r="BH119" s="635"/>
      <c r="BI119" s="140"/>
      <c r="BJ119" s="140"/>
      <c r="BK119" s="176"/>
      <c r="BL119" s="748" t="s">
        <v>1390</v>
      </c>
      <c r="BM119" s="749"/>
      <c r="BN119" s="749"/>
      <c r="BO119" s="749"/>
      <c r="BP119" s="864"/>
      <c r="BQ119" s="850"/>
      <c r="BR119" s="850"/>
      <c r="BS119" s="850"/>
      <c r="BT119" s="850"/>
      <c r="BU119" s="369" t="s">
        <v>8</v>
      </c>
      <c r="BV119" s="851"/>
      <c r="BW119" s="851"/>
      <c r="BX119" s="851"/>
      <c r="BY119" s="140"/>
      <c r="BZ119" s="140"/>
      <c r="CA119" s="368"/>
      <c r="CB119" s="157"/>
    </row>
    <row r="120" spans="1:80" ht="6.2" customHeight="1" x14ac:dyDescent="0.2">
      <c r="A120" s="139"/>
      <c r="B120" s="370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368"/>
      <c r="AN120" s="157"/>
      <c r="AO120" s="139"/>
      <c r="AP120" s="370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368"/>
      <c r="CB120" s="157"/>
    </row>
    <row r="121" spans="1:80" ht="17.45" customHeight="1" x14ac:dyDescent="0.2">
      <c r="A121" s="139"/>
      <c r="B121" s="367"/>
      <c r="C121" s="874" t="s">
        <v>1391</v>
      </c>
      <c r="D121" s="874"/>
      <c r="E121" s="874"/>
      <c r="F121" s="623"/>
      <c r="G121" s="623"/>
      <c r="H121" s="623"/>
      <c r="I121" s="623"/>
      <c r="J121" s="623"/>
      <c r="K121" s="623"/>
      <c r="L121" s="623"/>
      <c r="M121" s="176"/>
      <c r="N121" s="874" t="s">
        <v>1392</v>
      </c>
      <c r="O121" s="874"/>
      <c r="P121" s="874"/>
      <c r="Q121" s="623"/>
      <c r="R121" s="623"/>
      <c r="S121" s="623"/>
      <c r="T121" s="623"/>
      <c r="U121" s="623"/>
      <c r="V121" s="623"/>
      <c r="W121" s="176"/>
      <c r="X121" s="748" t="s">
        <v>1393</v>
      </c>
      <c r="Y121" s="749"/>
      <c r="Z121" s="749"/>
      <c r="AA121" s="864"/>
      <c r="AB121" s="849"/>
      <c r="AC121" s="849"/>
      <c r="AD121" s="849"/>
      <c r="AE121" s="849"/>
      <c r="AF121" s="849"/>
      <c r="AG121" s="849"/>
      <c r="AH121" s="849"/>
      <c r="AI121" s="849"/>
      <c r="AJ121" s="849"/>
      <c r="AK121" s="849"/>
      <c r="AL121" s="849"/>
      <c r="AM121" s="368"/>
      <c r="AN121" s="157"/>
      <c r="AO121" s="139"/>
      <c r="AP121" s="367"/>
      <c r="AQ121" s="874" t="s">
        <v>1391</v>
      </c>
      <c r="AR121" s="874"/>
      <c r="AS121" s="874"/>
      <c r="AT121" s="623"/>
      <c r="AU121" s="623"/>
      <c r="AV121" s="623"/>
      <c r="AW121" s="623"/>
      <c r="AX121" s="623"/>
      <c r="AY121" s="623"/>
      <c r="AZ121" s="623"/>
      <c r="BA121" s="176"/>
      <c r="BB121" s="874" t="s">
        <v>1392</v>
      </c>
      <c r="BC121" s="874"/>
      <c r="BD121" s="874"/>
      <c r="BE121" s="623"/>
      <c r="BF121" s="623"/>
      <c r="BG121" s="623"/>
      <c r="BH121" s="623"/>
      <c r="BI121" s="623"/>
      <c r="BJ121" s="623"/>
      <c r="BK121" s="176"/>
      <c r="BL121" s="748" t="s">
        <v>1393</v>
      </c>
      <c r="BM121" s="749"/>
      <c r="BN121" s="749"/>
      <c r="BO121" s="864"/>
      <c r="BP121" s="849"/>
      <c r="BQ121" s="849"/>
      <c r="BR121" s="849"/>
      <c r="BS121" s="849"/>
      <c r="BT121" s="849"/>
      <c r="BU121" s="849"/>
      <c r="BV121" s="849"/>
      <c r="BW121" s="849"/>
      <c r="BX121" s="849"/>
      <c r="BY121" s="849"/>
      <c r="BZ121" s="849"/>
      <c r="CA121" s="368"/>
      <c r="CB121" s="157"/>
    </row>
    <row r="122" spans="1:80" ht="6.2" customHeight="1" x14ac:dyDescent="0.2">
      <c r="A122" s="139"/>
      <c r="B122" s="367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368"/>
      <c r="AN122" s="157"/>
      <c r="AO122" s="139"/>
      <c r="AP122" s="367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76"/>
      <c r="BM122" s="176"/>
      <c r="BN122" s="176"/>
      <c r="BO122" s="176"/>
      <c r="BP122" s="176"/>
      <c r="BQ122" s="176"/>
      <c r="BR122" s="176"/>
      <c r="BS122" s="176"/>
      <c r="BT122" s="176"/>
      <c r="BU122" s="176"/>
      <c r="BV122" s="176"/>
      <c r="BW122" s="176"/>
      <c r="BX122" s="176"/>
      <c r="BY122" s="176"/>
      <c r="BZ122" s="176"/>
      <c r="CA122" s="368"/>
      <c r="CB122" s="157"/>
    </row>
    <row r="123" spans="1:80" ht="16.7" customHeight="1" x14ac:dyDescent="0.2">
      <c r="A123" s="139"/>
      <c r="B123" s="367"/>
      <c r="C123" s="861" t="s">
        <v>1394</v>
      </c>
      <c r="D123" s="862"/>
      <c r="E123" s="862"/>
      <c r="F123" s="863"/>
      <c r="G123" s="81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3"/>
      <c r="AM123" s="368"/>
      <c r="AN123" s="157"/>
      <c r="AO123" s="139"/>
      <c r="AP123" s="367"/>
      <c r="AQ123" s="861" t="s">
        <v>1394</v>
      </c>
      <c r="AR123" s="862"/>
      <c r="AS123" s="862"/>
      <c r="AT123" s="863"/>
      <c r="AU123" s="81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3"/>
      <c r="CA123" s="368"/>
      <c r="CB123" s="157"/>
    </row>
    <row r="124" spans="1:80" ht="6.2" customHeight="1" x14ac:dyDescent="0.2">
      <c r="A124" s="139"/>
      <c r="B124" s="367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368"/>
      <c r="AN124" s="157"/>
      <c r="AO124" s="139"/>
      <c r="AP124" s="367"/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76"/>
      <c r="BD124" s="176"/>
      <c r="BE124" s="176"/>
      <c r="BF124" s="176"/>
      <c r="BG124" s="176"/>
      <c r="BH124" s="176"/>
      <c r="BI124" s="176"/>
      <c r="BJ124" s="176"/>
      <c r="BK124" s="176"/>
      <c r="BL124" s="176"/>
      <c r="BM124" s="176"/>
      <c r="BN124" s="176"/>
      <c r="BO124" s="176"/>
      <c r="BP124" s="176"/>
      <c r="BQ124" s="176"/>
      <c r="BR124" s="176"/>
      <c r="BS124" s="176"/>
      <c r="BT124" s="176"/>
      <c r="BU124" s="176"/>
      <c r="BV124" s="176"/>
      <c r="BW124" s="176"/>
      <c r="BX124" s="176"/>
      <c r="BY124" s="176"/>
      <c r="BZ124" s="176"/>
      <c r="CA124" s="368"/>
      <c r="CB124" s="157"/>
    </row>
    <row r="125" spans="1:80" ht="16.7" customHeight="1" x14ac:dyDescent="0.2">
      <c r="A125" s="139"/>
      <c r="B125" s="367"/>
      <c r="C125" s="874" t="s">
        <v>1395</v>
      </c>
      <c r="D125" s="874"/>
      <c r="E125" s="623"/>
      <c r="F125" s="623"/>
      <c r="G125" s="623"/>
      <c r="H125" s="623"/>
      <c r="I125" s="623"/>
      <c r="J125" s="623"/>
      <c r="K125" s="623"/>
      <c r="L125" s="623"/>
      <c r="M125" s="623"/>
      <c r="N125" s="623"/>
      <c r="O125" s="623"/>
      <c r="P125" s="623"/>
      <c r="Q125" s="623"/>
      <c r="R125" s="623"/>
      <c r="S125" s="623"/>
      <c r="T125" s="623"/>
      <c r="U125" s="623"/>
      <c r="V125" s="623"/>
      <c r="W125" s="623"/>
      <c r="X125" s="623"/>
      <c r="Y125" s="623"/>
      <c r="Z125" s="623"/>
      <c r="AA125" s="623"/>
      <c r="AB125" s="623"/>
      <c r="AC125" s="623"/>
      <c r="AD125" s="623"/>
      <c r="AE125" s="623"/>
      <c r="AF125" s="623"/>
      <c r="AG125" s="623"/>
      <c r="AH125" s="623"/>
      <c r="AI125" s="623"/>
      <c r="AJ125" s="623"/>
      <c r="AK125" s="623"/>
      <c r="AL125" s="623"/>
      <c r="AM125" s="368"/>
      <c r="AN125" s="157"/>
      <c r="AO125" s="139"/>
      <c r="AP125" s="367"/>
      <c r="AQ125" s="874" t="s">
        <v>1395</v>
      </c>
      <c r="AR125" s="874"/>
      <c r="AS125" s="623"/>
      <c r="AT125" s="623"/>
      <c r="AU125" s="623"/>
      <c r="AV125" s="623"/>
      <c r="AW125" s="623"/>
      <c r="AX125" s="623"/>
      <c r="AY125" s="623"/>
      <c r="AZ125" s="623"/>
      <c r="BA125" s="623"/>
      <c r="BB125" s="623"/>
      <c r="BC125" s="623"/>
      <c r="BD125" s="623"/>
      <c r="BE125" s="623"/>
      <c r="BF125" s="623"/>
      <c r="BG125" s="623"/>
      <c r="BH125" s="623"/>
      <c r="BI125" s="623"/>
      <c r="BJ125" s="623"/>
      <c r="BK125" s="623"/>
      <c r="BL125" s="623"/>
      <c r="BM125" s="623"/>
      <c r="BN125" s="623"/>
      <c r="BO125" s="623"/>
      <c r="BP125" s="623"/>
      <c r="BQ125" s="623"/>
      <c r="BR125" s="623"/>
      <c r="BS125" s="623"/>
      <c r="BT125" s="623"/>
      <c r="BU125" s="623"/>
      <c r="BV125" s="623"/>
      <c r="BW125" s="623"/>
      <c r="BX125" s="623"/>
      <c r="BY125" s="623"/>
      <c r="BZ125" s="623"/>
      <c r="CA125" s="368"/>
      <c r="CB125" s="157"/>
    </row>
    <row r="126" spans="1:80" ht="5.0999999999999996" customHeight="1" x14ac:dyDescent="0.2">
      <c r="A126" s="139"/>
      <c r="B126" s="370"/>
      <c r="C126" s="143"/>
      <c r="D126" s="143"/>
      <c r="E126" s="143"/>
      <c r="F126" s="143"/>
      <c r="G126" s="143"/>
      <c r="H126" s="143"/>
      <c r="I126" s="143"/>
      <c r="J126" s="143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0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371"/>
      <c r="AN126" s="157"/>
      <c r="AO126" s="139"/>
      <c r="AP126" s="370"/>
      <c r="AQ126" s="143"/>
      <c r="AR126" s="143"/>
      <c r="AS126" s="143"/>
      <c r="AT126" s="143"/>
      <c r="AU126" s="143"/>
      <c r="AV126" s="143"/>
      <c r="AW126" s="143"/>
      <c r="AX126" s="143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0"/>
      <c r="BK126" s="186"/>
      <c r="BL126" s="186"/>
      <c r="BM126" s="186"/>
      <c r="BN126" s="186"/>
      <c r="BO126" s="186"/>
      <c r="BP126" s="186"/>
      <c r="BQ126" s="186"/>
      <c r="BR126" s="186"/>
      <c r="BS126" s="186"/>
      <c r="BT126" s="186"/>
      <c r="BU126" s="186"/>
      <c r="BV126" s="186"/>
      <c r="BW126" s="186"/>
      <c r="BX126" s="186"/>
      <c r="BY126" s="186"/>
      <c r="BZ126" s="186"/>
      <c r="CA126" s="371"/>
      <c r="CB126" s="157"/>
    </row>
    <row r="127" spans="1:80" s="153" customFormat="1" ht="14.25" customHeight="1" x14ac:dyDescent="0.2">
      <c r="A127" s="139"/>
      <c r="B127" s="350"/>
      <c r="C127" s="875" t="s">
        <v>1404</v>
      </c>
      <c r="D127" s="875"/>
      <c r="E127" s="875"/>
      <c r="F127" s="875"/>
      <c r="G127" s="875"/>
      <c r="H127" s="875"/>
      <c r="I127" s="875"/>
      <c r="J127" s="875"/>
      <c r="K127" s="875"/>
      <c r="L127" s="875"/>
      <c r="M127" s="875"/>
      <c r="N127" s="875"/>
      <c r="O127" s="875"/>
      <c r="P127" s="875"/>
      <c r="Q127" s="875"/>
      <c r="R127" s="875"/>
      <c r="S127" s="875"/>
      <c r="T127" s="875"/>
      <c r="U127" s="875"/>
      <c r="V127" s="875"/>
      <c r="W127" s="875"/>
      <c r="X127" s="875"/>
      <c r="Y127" s="875"/>
      <c r="Z127" s="875"/>
      <c r="AA127" s="875"/>
      <c r="AB127" s="875"/>
      <c r="AC127" s="875"/>
      <c r="AD127" s="875"/>
      <c r="AE127" s="875"/>
      <c r="AF127" s="875"/>
      <c r="AG127" s="875"/>
      <c r="AH127" s="875"/>
      <c r="AI127" s="875"/>
      <c r="AJ127" s="875"/>
      <c r="AK127" s="875"/>
      <c r="AL127" s="875"/>
      <c r="AM127" s="352"/>
      <c r="AN127" s="157"/>
      <c r="AO127" s="139"/>
      <c r="AP127" s="350"/>
      <c r="AQ127" s="875" t="s">
        <v>1404</v>
      </c>
      <c r="AR127" s="875"/>
      <c r="AS127" s="875"/>
      <c r="AT127" s="875"/>
      <c r="AU127" s="875"/>
      <c r="AV127" s="875"/>
      <c r="AW127" s="875"/>
      <c r="AX127" s="875"/>
      <c r="AY127" s="875"/>
      <c r="AZ127" s="875"/>
      <c r="BA127" s="875"/>
      <c r="BB127" s="875"/>
      <c r="BC127" s="875"/>
      <c r="BD127" s="875"/>
      <c r="BE127" s="875"/>
      <c r="BF127" s="875"/>
      <c r="BG127" s="875"/>
      <c r="BH127" s="875"/>
      <c r="BI127" s="875"/>
      <c r="BJ127" s="875"/>
      <c r="BK127" s="875"/>
      <c r="BL127" s="875"/>
      <c r="BM127" s="875"/>
      <c r="BN127" s="875"/>
      <c r="BO127" s="875"/>
      <c r="BP127" s="875"/>
      <c r="BQ127" s="875"/>
      <c r="BR127" s="875"/>
      <c r="BS127" s="875"/>
      <c r="BT127" s="875"/>
      <c r="BU127" s="875"/>
      <c r="BV127" s="875"/>
      <c r="BW127" s="875"/>
      <c r="BX127" s="875"/>
      <c r="BY127" s="875"/>
      <c r="BZ127" s="875"/>
      <c r="CA127" s="352"/>
      <c r="CB127" s="157"/>
    </row>
    <row r="128" spans="1:80" s="193" customFormat="1" ht="18" customHeight="1" x14ac:dyDescent="0.2">
      <c r="A128" s="139"/>
      <c r="B128" s="214"/>
      <c r="C128" s="748" t="s">
        <v>1396</v>
      </c>
      <c r="D128" s="748"/>
      <c r="E128" s="748"/>
      <c r="F128" s="623"/>
      <c r="G128" s="623"/>
      <c r="H128" s="623"/>
      <c r="I128" s="623"/>
      <c r="J128" s="623"/>
      <c r="K128" s="623"/>
      <c r="L128" s="623"/>
      <c r="M128" s="623"/>
      <c r="N128" s="623"/>
      <c r="O128" s="623"/>
      <c r="P128" s="623"/>
      <c r="Q128" s="623"/>
      <c r="R128" s="623"/>
      <c r="S128" s="623"/>
      <c r="T128" s="623"/>
      <c r="U128" s="623"/>
      <c r="V128" s="623"/>
      <c r="W128" s="623"/>
      <c r="X128" s="191"/>
      <c r="Y128" s="874" t="s">
        <v>1397</v>
      </c>
      <c r="Z128" s="874"/>
      <c r="AA128" s="874"/>
      <c r="AB128" s="874"/>
      <c r="AC128" s="874"/>
      <c r="AD128" s="651"/>
      <c r="AE128" s="651"/>
      <c r="AF128" s="651"/>
      <c r="AG128" s="651"/>
      <c r="AH128" s="651"/>
      <c r="AI128" s="651"/>
      <c r="AJ128" s="651"/>
      <c r="AK128" s="651"/>
      <c r="AL128" s="651"/>
      <c r="AM128" s="246"/>
      <c r="AN128" s="157"/>
      <c r="AO128" s="139"/>
      <c r="AP128" s="214"/>
      <c r="AQ128" s="748" t="s">
        <v>1396</v>
      </c>
      <c r="AR128" s="748"/>
      <c r="AS128" s="748"/>
      <c r="AT128" s="623"/>
      <c r="AU128" s="623"/>
      <c r="AV128" s="623"/>
      <c r="AW128" s="623"/>
      <c r="AX128" s="623"/>
      <c r="AY128" s="623"/>
      <c r="AZ128" s="623"/>
      <c r="BA128" s="623"/>
      <c r="BB128" s="623"/>
      <c r="BC128" s="623"/>
      <c r="BD128" s="623"/>
      <c r="BE128" s="623"/>
      <c r="BF128" s="623"/>
      <c r="BG128" s="623"/>
      <c r="BH128" s="623"/>
      <c r="BI128" s="623"/>
      <c r="BJ128" s="623"/>
      <c r="BK128" s="623"/>
      <c r="BL128" s="191"/>
      <c r="BM128" s="874" t="s">
        <v>1397</v>
      </c>
      <c r="BN128" s="874"/>
      <c r="BO128" s="874"/>
      <c r="BP128" s="874"/>
      <c r="BQ128" s="874"/>
      <c r="BR128" s="651"/>
      <c r="BS128" s="651"/>
      <c r="BT128" s="651"/>
      <c r="BU128" s="651"/>
      <c r="BV128" s="651"/>
      <c r="BW128" s="651"/>
      <c r="BX128" s="651"/>
      <c r="BY128" s="651"/>
      <c r="BZ128" s="651"/>
      <c r="CA128" s="246"/>
      <c r="CB128" s="157"/>
    </row>
    <row r="129" spans="1:80" s="193" customFormat="1" ht="5.0999999999999996" customHeight="1" x14ac:dyDescent="0.2">
      <c r="A129" s="139"/>
      <c r="B129" s="24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245"/>
      <c r="AN129" s="157"/>
      <c r="AO129" s="139"/>
      <c r="AP129" s="24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  <c r="BT129" s="163"/>
      <c r="BU129" s="163"/>
      <c r="BV129" s="163"/>
      <c r="BW129" s="163"/>
      <c r="BX129" s="163"/>
      <c r="BY129" s="163"/>
      <c r="BZ129" s="163"/>
      <c r="CA129" s="245"/>
      <c r="CB129" s="157"/>
    </row>
    <row r="130" spans="1:80" s="193" customFormat="1" ht="18" customHeight="1" x14ac:dyDescent="0.2">
      <c r="A130" s="139"/>
      <c r="B130" s="214"/>
      <c r="C130" s="874" t="s">
        <v>1391</v>
      </c>
      <c r="D130" s="874"/>
      <c r="E130" s="874"/>
      <c r="F130" s="623"/>
      <c r="G130" s="623"/>
      <c r="H130" s="623"/>
      <c r="I130" s="623"/>
      <c r="J130" s="623"/>
      <c r="K130" s="623"/>
      <c r="L130" s="623"/>
      <c r="M130" s="623"/>
      <c r="N130" s="623"/>
      <c r="O130" s="191"/>
      <c r="P130" s="623"/>
      <c r="Q130" s="623"/>
      <c r="R130" s="623"/>
      <c r="S130" s="623"/>
      <c r="T130" s="623"/>
      <c r="U130" s="623"/>
      <c r="V130" s="623"/>
      <c r="W130" s="623"/>
      <c r="X130" s="623"/>
      <c r="Y130" s="178"/>
      <c r="Z130" s="178"/>
      <c r="AA130" s="874" t="s">
        <v>1392</v>
      </c>
      <c r="AB130" s="874"/>
      <c r="AC130" s="874"/>
      <c r="AD130" s="623"/>
      <c r="AE130" s="623"/>
      <c r="AF130" s="623"/>
      <c r="AG130" s="623"/>
      <c r="AH130" s="623"/>
      <c r="AI130" s="623"/>
      <c r="AJ130" s="623"/>
      <c r="AK130" s="623"/>
      <c r="AL130" s="623"/>
      <c r="AM130" s="246"/>
      <c r="AN130" s="157"/>
      <c r="AO130" s="139"/>
      <c r="AP130" s="214"/>
      <c r="AQ130" s="874" t="s">
        <v>1391</v>
      </c>
      <c r="AR130" s="874"/>
      <c r="AS130" s="874"/>
      <c r="AT130" s="623"/>
      <c r="AU130" s="623"/>
      <c r="AV130" s="623"/>
      <c r="AW130" s="623"/>
      <c r="AX130" s="623"/>
      <c r="AY130" s="623"/>
      <c r="AZ130" s="623"/>
      <c r="BA130" s="623"/>
      <c r="BB130" s="623"/>
      <c r="BC130" s="191"/>
      <c r="BD130" s="623"/>
      <c r="BE130" s="623"/>
      <c r="BF130" s="623"/>
      <c r="BG130" s="623"/>
      <c r="BH130" s="623"/>
      <c r="BI130" s="623"/>
      <c r="BJ130" s="623"/>
      <c r="BK130" s="623"/>
      <c r="BL130" s="623"/>
      <c r="BM130" s="178"/>
      <c r="BN130" s="178"/>
      <c r="BO130" s="874" t="s">
        <v>1392</v>
      </c>
      <c r="BP130" s="874"/>
      <c r="BQ130" s="874"/>
      <c r="BR130" s="623"/>
      <c r="BS130" s="623"/>
      <c r="BT130" s="623"/>
      <c r="BU130" s="623"/>
      <c r="BV130" s="623"/>
      <c r="BW130" s="623"/>
      <c r="BX130" s="623"/>
      <c r="BY130" s="623"/>
      <c r="BZ130" s="623"/>
      <c r="CA130" s="246"/>
      <c r="CB130" s="157"/>
    </row>
    <row r="131" spans="1:80" s="193" customFormat="1" ht="5.0999999999999996" customHeight="1" x14ac:dyDescent="0.2">
      <c r="A131" s="139"/>
      <c r="B131" s="24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245"/>
      <c r="AN131" s="157"/>
      <c r="AO131" s="139"/>
      <c r="AP131" s="24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3"/>
      <c r="BL131" s="163"/>
      <c r="BM131" s="163"/>
      <c r="BN131" s="163"/>
      <c r="BO131" s="163"/>
      <c r="BP131" s="163"/>
      <c r="BQ131" s="163"/>
      <c r="BR131" s="163"/>
      <c r="BS131" s="163"/>
      <c r="BT131" s="163"/>
      <c r="BU131" s="163"/>
      <c r="BV131" s="163"/>
      <c r="BW131" s="163"/>
      <c r="BX131" s="163"/>
      <c r="BY131" s="163"/>
      <c r="BZ131" s="163"/>
      <c r="CA131" s="245"/>
      <c r="CB131" s="157"/>
    </row>
    <row r="132" spans="1:80" s="193" customFormat="1" ht="18" customHeight="1" x14ac:dyDescent="0.2">
      <c r="A132" s="139"/>
      <c r="B132" s="214"/>
      <c r="C132" s="874" t="s">
        <v>1398</v>
      </c>
      <c r="D132" s="874"/>
      <c r="E132" s="874"/>
      <c r="F132" s="623"/>
      <c r="G132" s="623"/>
      <c r="H132" s="623"/>
      <c r="I132" s="623"/>
      <c r="J132" s="623"/>
      <c r="K132" s="623"/>
      <c r="L132" s="623"/>
      <c r="M132" s="623"/>
      <c r="N132" s="623"/>
      <c r="O132" s="623"/>
      <c r="P132" s="623"/>
      <c r="Q132" s="623"/>
      <c r="R132" s="623"/>
      <c r="S132" s="623"/>
      <c r="T132" s="623"/>
      <c r="U132" s="623"/>
      <c r="V132" s="623"/>
      <c r="W132" s="623"/>
      <c r="X132" s="623"/>
      <c r="Y132" s="623"/>
      <c r="Z132" s="623"/>
      <c r="AA132" s="623"/>
      <c r="AB132" s="623"/>
      <c r="AC132" s="623"/>
      <c r="AD132" s="623"/>
      <c r="AE132" s="623"/>
      <c r="AF132" s="623"/>
      <c r="AG132" s="623"/>
      <c r="AH132" s="623"/>
      <c r="AI132" s="623"/>
      <c r="AJ132" s="623"/>
      <c r="AK132" s="623"/>
      <c r="AL132" s="623"/>
      <c r="AM132" s="246"/>
      <c r="AN132" s="157"/>
      <c r="AO132" s="139"/>
      <c r="AP132" s="214"/>
      <c r="AQ132" s="874" t="s">
        <v>1398</v>
      </c>
      <c r="AR132" s="874"/>
      <c r="AS132" s="874"/>
      <c r="AT132" s="623"/>
      <c r="AU132" s="623"/>
      <c r="AV132" s="623"/>
      <c r="AW132" s="623"/>
      <c r="AX132" s="623"/>
      <c r="AY132" s="623"/>
      <c r="AZ132" s="623"/>
      <c r="BA132" s="623"/>
      <c r="BB132" s="623"/>
      <c r="BC132" s="623"/>
      <c r="BD132" s="623"/>
      <c r="BE132" s="623"/>
      <c r="BF132" s="623"/>
      <c r="BG132" s="623"/>
      <c r="BH132" s="623"/>
      <c r="BI132" s="623"/>
      <c r="BJ132" s="623"/>
      <c r="BK132" s="623"/>
      <c r="BL132" s="623"/>
      <c r="BM132" s="623"/>
      <c r="BN132" s="623"/>
      <c r="BO132" s="623"/>
      <c r="BP132" s="623"/>
      <c r="BQ132" s="623"/>
      <c r="BR132" s="623"/>
      <c r="BS132" s="623"/>
      <c r="BT132" s="623"/>
      <c r="BU132" s="623"/>
      <c r="BV132" s="623"/>
      <c r="BW132" s="623"/>
      <c r="BX132" s="623"/>
      <c r="BY132" s="623"/>
      <c r="BZ132" s="623"/>
      <c r="CA132" s="246"/>
      <c r="CB132" s="157"/>
    </row>
    <row r="133" spans="1:80" s="193" customFormat="1" ht="5.0999999999999996" customHeight="1" x14ac:dyDescent="0.2">
      <c r="A133" s="139"/>
      <c r="B133" s="214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246"/>
      <c r="AN133" s="157"/>
      <c r="AO133" s="139"/>
      <c r="AP133" s="214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1"/>
      <c r="BC133" s="191"/>
      <c r="BD133" s="191"/>
      <c r="BE133" s="191"/>
      <c r="BF133" s="191"/>
      <c r="BG133" s="191"/>
      <c r="BH133" s="191"/>
      <c r="BI133" s="191"/>
      <c r="BJ133" s="191"/>
      <c r="BK133" s="191"/>
      <c r="BL133" s="191"/>
      <c r="BM133" s="191"/>
      <c r="BN133" s="191"/>
      <c r="BO133" s="191"/>
      <c r="BP133" s="191"/>
      <c r="BQ133" s="191"/>
      <c r="BR133" s="191"/>
      <c r="BS133" s="191"/>
      <c r="BT133" s="191"/>
      <c r="BU133" s="191"/>
      <c r="BV133" s="191"/>
      <c r="BW133" s="191"/>
      <c r="BX133" s="191"/>
      <c r="BY133" s="191"/>
      <c r="BZ133" s="191"/>
      <c r="CA133" s="246"/>
      <c r="CB133" s="157"/>
    </row>
    <row r="134" spans="1:80" s="153" customFormat="1" ht="14.25" customHeight="1" x14ac:dyDescent="0.2">
      <c r="A134" s="139"/>
      <c r="B134" s="350"/>
      <c r="C134" s="875" t="s">
        <v>1399</v>
      </c>
      <c r="D134" s="875"/>
      <c r="E134" s="875"/>
      <c r="F134" s="875"/>
      <c r="G134" s="875"/>
      <c r="H134" s="875"/>
      <c r="I134" s="875"/>
      <c r="J134" s="875"/>
      <c r="K134" s="875"/>
      <c r="L134" s="875"/>
      <c r="M134" s="875"/>
      <c r="N134" s="875"/>
      <c r="O134" s="875"/>
      <c r="P134" s="875"/>
      <c r="Q134" s="875"/>
      <c r="R134" s="875"/>
      <c r="S134" s="875"/>
      <c r="T134" s="875"/>
      <c r="U134" s="875"/>
      <c r="V134" s="875"/>
      <c r="W134" s="875"/>
      <c r="X134" s="875"/>
      <c r="Y134" s="875"/>
      <c r="Z134" s="875"/>
      <c r="AA134" s="875"/>
      <c r="AB134" s="875"/>
      <c r="AC134" s="875"/>
      <c r="AD134" s="875"/>
      <c r="AE134" s="875"/>
      <c r="AF134" s="875"/>
      <c r="AG134" s="875"/>
      <c r="AH134" s="875"/>
      <c r="AI134" s="875"/>
      <c r="AJ134" s="875"/>
      <c r="AK134" s="875"/>
      <c r="AL134" s="875"/>
      <c r="AM134" s="352"/>
      <c r="AN134" s="157"/>
      <c r="AO134" s="139"/>
      <c r="AP134" s="350"/>
      <c r="AQ134" s="875" t="s">
        <v>1399</v>
      </c>
      <c r="AR134" s="875"/>
      <c r="AS134" s="875"/>
      <c r="AT134" s="875"/>
      <c r="AU134" s="875"/>
      <c r="AV134" s="875"/>
      <c r="AW134" s="875"/>
      <c r="AX134" s="875"/>
      <c r="AY134" s="875"/>
      <c r="AZ134" s="875"/>
      <c r="BA134" s="875"/>
      <c r="BB134" s="875"/>
      <c r="BC134" s="875"/>
      <c r="BD134" s="875"/>
      <c r="BE134" s="875"/>
      <c r="BF134" s="875"/>
      <c r="BG134" s="875"/>
      <c r="BH134" s="875"/>
      <c r="BI134" s="875"/>
      <c r="BJ134" s="875"/>
      <c r="BK134" s="875"/>
      <c r="BL134" s="875"/>
      <c r="BM134" s="875"/>
      <c r="BN134" s="875"/>
      <c r="BO134" s="875"/>
      <c r="BP134" s="875"/>
      <c r="BQ134" s="875"/>
      <c r="BR134" s="875"/>
      <c r="BS134" s="875"/>
      <c r="BT134" s="875"/>
      <c r="BU134" s="875"/>
      <c r="BV134" s="875"/>
      <c r="BW134" s="875"/>
      <c r="BX134" s="875"/>
      <c r="BY134" s="875"/>
      <c r="BZ134" s="875"/>
      <c r="CA134" s="352"/>
      <c r="CB134" s="157"/>
    </row>
    <row r="135" spans="1:80" s="193" customFormat="1" ht="18" customHeight="1" x14ac:dyDescent="0.2">
      <c r="A135" s="139"/>
      <c r="B135" s="214"/>
      <c r="C135" s="852"/>
      <c r="D135" s="853"/>
      <c r="E135" s="853"/>
      <c r="F135" s="853"/>
      <c r="G135" s="853"/>
      <c r="H135" s="853"/>
      <c r="I135" s="853"/>
      <c r="J135" s="853"/>
      <c r="K135" s="853"/>
      <c r="L135" s="853"/>
      <c r="M135" s="853"/>
      <c r="N135" s="853"/>
      <c r="O135" s="853"/>
      <c r="P135" s="853"/>
      <c r="Q135" s="853"/>
      <c r="R135" s="853"/>
      <c r="S135" s="853"/>
      <c r="T135" s="853"/>
      <c r="U135" s="853"/>
      <c r="V135" s="853"/>
      <c r="W135" s="853"/>
      <c r="X135" s="853"/>
      <c r="Y135" s="853"/>
      <c r="Z135" s="853"/>
      <c r="AA135" s="853"/>
      <c r="AB135" s="853"/>
      <c r="AC135" s="853"/>
      <c r="AD135" s="853"/>
      <c r="AE135" s="853"/>
      <c r="AF135" s="853"/>
      <c r="AG135" s="853"/>
      <c r="AH135" s="853"/>
      <c r="AI135" s="853"/>
      <c r="AJ135" s="853"/>
      <c r="AK135" s="853"/>
      <c r="AL135" s="854"/>
      <c r="AM135" s="246"/>
      <c r="AN135" s="157"/>
      <c r="AO135" s="139"/>
      <c r="AP135" s="214"/>
      <c r="AQ135" s="852"/>
      <c r="AR135" s="853"/>
      <c r="AS135" s="853"/>
      <c r="AT135" s="853"/>
      <c r="AU135" s="853"/>
      <c r="AV135" s="853"/>
      <c r="AW135" s="853"/>
      <c r="AX135" s="853"/>
      <c r="AY135" s="853"/>
      <c r="AZ135" s="853"/>
      <c r="BA135" s="853"/>
      <c r="BB135" s="853"/>
      <c r="BC135" s="853"/>
      <c r="BD135" s="853"/>
      <c r="BE135" s="853"/>
      <c r="BF135" s="853"/>
      <c r="BG135" s="853"/>
      <c r="BH135" s="853"/>
      <c r="BI135" s="853"/>
      <c r="BJ135" s="853"/>
      <c r="BK135" s="853"/>
      <c r="BL135" s="853"/>
      <c r="BM135" s="853"/>
      <c r="BN135" s="853"/>
      <c r="BO135" s="853"/>
      <c r="BP135" s="853"/>
      <c r="BQ135" s="853"/>
      <c r="BR135" s="853"/>
      <c r="BS135" s="853"/>
      <c r="BT135" s="853"/>
      <c r="BU135" s="853"/>
      <c r="BV135" s="853"/>
      <c r="BW135" s="853"/>
      <c r="BX135" s="853"/>
      <c r="BY135" s="853"/>
      <c r="BZ135" s="854"/>
      <c r="CA135" s="246"/>
      <c r="CB135" s="157"/>
    </row>
    <row r="136" spans="1:80" s="193" customFormat="1" ht="5.0999999999999996" customHeight="1" x14ac:dyDescent="0.2">
      <c r="A136" s="139"/>
      <c r="B136" s="243"/>
      <c r="C136" s="855"/>
      <c r="D136" s="856"/>
      <c r="E136" s="856"/>
      <c r="F136" s="856"/>
      <c r="G136" s="856"/>
      <c r="H136" s="856"/>
      <c r="I136" s="856"/>
      <c r="J136" s="856"/>
      <c r="K136" s="856"/>
      <c r="L136" s="856"/>
      <c r="M136" s="856"/>
      <c r="N136" s="856"/>
      <c r="O136" s="856"/>
      <c r="P136" s="856"/>
      <c r="Q136" s="856"/>
      <c r="R136" s="856"/>
      <c r="S136" s="856"/>
      <c r="T136" s="856"/>
      <c r="U136" s="856"/>
      <c r="V136" s="856"/>
      <c r="W136" s="856"/>
      <c r="X136" s="856"/>
      <c r="Y136" s="856"/>
      <c r="Z136" s="856"/>
      <c r="AA136" s="856"/>
      <c r="AB136" s="856"/>
      <c r="AC136" s="856"/>
      <c r="AD136" s="856"/>
      <c r="AE136" s="856"/>
      <c r="AF136" s="856"/>
      <c r="AG136" s="856"/>
      <c r="AH136" s="856"/>
      <c r="AI136" s="856"/>
      <c r="AJ136" s="856"/>
      <c r="AK136" s="856"/>
      <c r="AL136" s="857"/>
      <c r="AM136" s="245"/>
      <c r="AN136" s="157"/>
      <c r="AO136" s="139"/>
      <c r="AP136" s="243"/>
      <c r="AQ136" s="855"/>
      <c r="AR136" s="856"/>
      <c r="AS136" s="856"/>
      <c r="AT136" s="856"/>
      <c r="AU136" s="856"/>
      <c r="AV136" s="856"/>
      <c r="AW136" s="856"/>
      <c r="AX136" s="856"/>
      <c r="AY136" s="856"/>
      <c r="AZ136" s="856"/>
      <c r="BA136" s="856"/>
      <c r="BB136" s="856"/>
      <c r="BC136" s="856"/>
      <c r="BD136" s="856"/>
      <c r="BE136" s="856"/>
      <c r="BF136" s="856"/>
      <c r="BG136" s="856"/>
      <c r="BH136" s="856"/>
      <c r="BI136" s="856"/>
      <c r="BJ136" s="856"/>
      <c r="BK136" s="856"/>
      <c r="BL136" s="856"/>
      <c r="BM136" s="856"/>
      <c r="BN136" s="856"/>
      <c r="BO136" s="856"/>
      <c r="BP136" s="856"/>
      <c r="BQ136" s="856"/>
      <c r="BR136" s="856"/>
      <c r="BS136" s="856"/>
      <c r="BT136" s="856"/>
      <c r="BU136" s="856"/>
      <c r="BV136" s="856"/>
      <c r="BW136" s="856"/>
      <c r="BX136" s="856"/>
      <c r="BY136" s="856"/>
      <c r="BZ136" s="857"/>
      <c r="CA136" s="245"/>
      <c r="CB136" s="157"/>
    </row>
    <row r="137" spans="1:80" s="193" customFormat="1" ht="18" customHeight="1" x14ac:dyDescent="0.2">
      <c r="A137" s="139"/>
      <c r="B137" s="214"/>
      <c r="C137" s="855"/>
      <c r="D137" s="856"/>
      <c r="E137" s="856"/>
      <c r="F137" s="856"/>
      <c r="G137" s="856"/>
      <c r="H137" s="856"/>
      <c r="I137" s="856"/>
      <c r="J137" s="856"/>
      <c r="K137" s="856"/>
      <c r="L137" s="856"/>
      <c r="M137" s="856"/>
      <c r="N137" s="856"/>
      <c r="O137" s="856"/>
      <c r="P137" s="856"/>
      <c r="Q137" s="856"/>
      <c r="R137" s="856"/>
      <c r="S137" s="856"/>
      <c r="T137" s="856"/>
      <c r="U137" s="856"/>
      <c r="V137" s="856"/>
      <c r="W137" s="856"/>
      <c r="X137" s="856"/>
      <c r="Y137" s="856"/>
      <c r="Z137" s="856"/>
      <c r="AA137" s="856"/>
      <c r="AB137" s="856"/>
      <c r="AC137" s="856"/>
      <c r="AD137" s="856"/>
      <c r="AE137" s="856"/>
      <c r="AF137" s="856"/>
      <c r="AG137" s="856"/>
      <c r="AH137" s="856"/>
      <c r="AI137" s="856"/>
      <c r="AJ137" s="856"/>
      <c r="AK137" s="856"/>
      <c r="AL137" s="857"/>
      <c r="AM137" s="246"/>
      <c r="AN137" s="157"/>
      <c r="AO137" s="139"/>
      <c r="AP137" s="214"/>
      <c r="AQ137" s="855"/>
      <c r="AR137" s="856"/>
      <c r="AS137" s="856"/>
      <c r="AT137" s="856"/>
      <c r="AU137" s="856"/>
      <c r="AV137" s="856"/>
      <c r="AW137" s="856"/>
      <c r="AX137" s="856"/>
      <c r="AY137" s="856"/>
      <c r="AZ137" s="856"/>
      <c r="BA137" s="856"/>
      <c r="BB137" s="856"/>
      <c r="BC137" s="856"/>
      <c r="BD137" s="856"/>
      <c r="BE137" s="856"/>
      <c r="BF137" s="856"/>
      <c r="BG137" s="856"/>
      <c r="BH137" s="856"/>
      <c r="BI137" s="856"/>
      <c r="BJ137" s="856"/>
      <c r="BK137" s="856"/>
      <c r="BL137" s="856"/>
      <c r="BM137" s="856"/>
      <c r="BN137" s="856"/>
      <c r="BO137" s="856"/>
      <c r="BP137" s="856"/>
      <c r="BQ137" s="856"/>
      <c r="BR137" s="856"/>
      <c r="BS137" s="856"/>
      <c r="BT137" s="856"/>
      <c r="BU137" s="856"/>
      <c r="BV137" s="856"/>
      <c r="BW137" s="856"/>
      <c r="BX137" s="856"/>
      <c r="BY137" s="856"/>
      <c r="BZ137" s="857"/>
      <c r="CA137" s="246"/>
      <c r="CB137" s="157"/>
    </row>
    <row r="138" spans="1:80" s="193" customFormat="1" ht="5.0999999999999996" customHeight="1" x14ac:dyDescent="0.2">
      <c r="A138" s="139"/>
      <c r="B138" s="243"/>
      <c r="C138" s="855"/>
      <c r="D138" s="856"/>
      <c r="E138" s="856"/>
      <c r="F138" s="856"/>
      <c r="G138" s="856"/>
      <c r="H138" s="856"/>
      <c r="I138" s="856"/>
      <c r="J138" s="856"/>
      <c r="K138" s="856"/>
      <c r="L138" s="856"/>
      <c r="M138" s="856"/>
      <c r="N138" s="856"/>
      <c r="O138" s="856"/>
      <c r="P138" s="856"/>
      <c r="Q138" s="856"/>
      <c r="R138" s="856"/>
      <c r="S138" s="856"/>
      <c r="T138" s="856"/>
      <c r="U138" s="856"/>
      <c r="V138" s="856"/>
      <c r="W138" s="856"/>
      <c r="X138" s="856"/>
      <c r="Y138" s="856"/>
      <c r="Z138" s="856"/>
      <c r="AA138" s="856"/>
      <c r="AB138" s="856"/>
      <c r="AC138" s="856"/>
      <c r="AD138" s="856"/>
      <c r="AE138" s="856"/>
      <c r="AF138" s="856"/>
      <c r="AG138" s="856"/>
      <c r="AH138" s="856"/>
      <c r="AI138" s="856"/>
      <c r="AJ138" s="856"/>
      <c r="AK138" s="856"/>
      <c r="AL138" s="857"/>
      <c r="AM138" s="245"/>
      <c r="AN138" s="157"/>
      <c r="AO138" s="139"/>
      <c r="AP138" s="243"/>
      <c r="AQ138" s="855"/>
      <c r="AR138" s="856"/>
      <c r="AS138" s="856"/>
      <c r="AT138" s="856"/>
      <c r="AU138" s="856"/>
      <c r="AV138" s="856"/>
      <c r="AW138" s="856"/>
      <c r="AX138" s="856"/>
      <c r="AY138" s="856"/>
      <c r="AZ138" s="856"/>
      <c r="BA138" s="856"/>
      <c r="BB138" s="856"/>
      <c r="BC138" s="856"/>
      <c r="BD138" s="856"/>
      <c r="BE138" s="856"/>
      <c r="BF138" s="856"/>
      <c r="BG138" s="856"/>
      <c r="BH138" s="856"/>
      <c r="BI138" s="856"/>
      <c r="BJ138" s="856"/>
      <c r="BK138" s="856"/>
      <c r="BL138" s="856"/>
      <c r="BM138" s="856"/>
      <c r="BN138" s="856"/>
      <c r="BO138" s="856"/>
      <c r="BP138" s="856"/>
      <c r="BQ138" s="856"/>
      <c r="BR138" s="856"/>
      <c r="BS138" s="856"/>
      <c r="BT138" s="856"/>
      <c r="BU138" s="856"/>
      <c r="BV138" s="856"/>
      <c r="BW138" s="856"/>
      <c r="BX138" s="856"/>
      <c r="BY138" s="856"/>
      <c r="BZ138" s="857"/>
      <c r="CA138" s="245"/>
      <c r="CB138" s="157"/>
    </row>
    <row r="139" spans="1:80" s="193" customFormat="1" ht="18" customHeight="1" x14ac:dyDescent="0.2">
      <c r="A139" s="139"/>
      <c r="B139" s="214"/>
      <c r="C139" s="858"/>
      <c r="D139" s="859"/>
      <c r="E139" s="859"/>
      <c r="F139" s="859"/>
      <c r="G139" s="859"/>
      <c r="H139" s="859"/>
      <c r="I139" s="859"/>
      <c r="J139" s="859"/>
      <c r="K139" s="859"/>
      <c r="L139" s="859"/>
      <c r="M139" s="859"/>
      <c r="N139" s="859"/>
      <c r="O139" s="859"/>
      <c r="P139" s="859"/>
      <c r="Q139" s="859"/>
      <c r="R139" s="859"/>
      <c r="S139" s="859"/>
      <c r="T139" s="859"/>
      <c r="U139" s="859"/>
      <c r="V139" s="859"/>
      <c r="W139" s="859"/>
      <c r="X139" s="859"/>
      <c r="Y139" s="859"/>
      <c r="Z139" s="859"/>
      <c r="AA139" s="859"/>
      <c r="AB139" s="859"/>
      <c r="AC139" s="859"/>
      <c r="AD139" s="859"/>
      <c r="AE139" s="859"/>
      <c r="AF139" s="859"/>
      <c r="AG139" s="859"/>
      <c r="AH139" s="859"/>
      <c r="AI139" s="859"/>
      <c r="AJ139" s="859"/>
      <c r="AK139" s="859"/>
      <c r="AL139" s="860"/>
      <c r="AM139" s="246"/>
      <c r="AN139" s="157"/>
      <c r="AO139" s="139"/>
      <c r="AP139" s="214"/>
      <c r="AQ139" s="858"/>
      <c r="AR139" s="859"/>
      <c r="AS139" s="859"/>
      <c r="AT139" s="859"/>
      <c r="AU139" s="859"/>
      <c r="AV139" s="859"/>
      <c r="AW139" s="859"/>
      <c r="AX139" s="859"/>
      <c r="AY139" s="859"/>
      <c r="AZ139" s="859"/>
      <c r="BA139" s="859"/>
      <c r="BB139" s="859"/>
      <c r="BC139" s="859"/>
      <c r="BD139" s="859"/>
      <c r="BE139" s="859"/>
      <c r="BF139" s="859"/>
      <c r="BG139" s="859"/>
      <c r="BH139" s="859"/>
      <c r="BI139" s="859"/>
      <c r="BJ139" s="859"/>
      <c r="BK139" s="859"/>
      <c r="BL139" s="859"/>
      <c r="BM139" s="859"/>
      <c r="BN139" s="859"/>
      <c r="BO139" s="859"/>
      <c r="BP139" s="859"/>
      <c r="BQ139" s="859"/>
      <c r="BR139" s="859"/>
      <c r="BS139" s="859"/>
      <c r="BT139" s="859"/>
      <c r="BU139" s="859"/>
      <c r="BV139" s="859"/>
      <c r="BW139" s="859"/>
      <c r="BX139" s="859"/>
      <c r="BY139" s="859"/>
      <c r="BZ139" s="860"/>
      <c r="CA139" s="246"/>
      <c r="CB139" s="157"/>
    </row>
    <row r="140" spans="1:80" s="193" customFormat="1" ht="9" customHeight="1" x14ac:dyDescent="0.2">
      <c r="A140" s="139"/>
      <c r="B140" s="372"/>
      <c r="C140" s="373"/>
      <c r="D140" s="373"/>
      <c r="E140" s="373"/>
      <c r="F140" s="373"/>
      <c r="G140" s="373"/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  <c r="R140" s="373"/>
      <c r="S140" s="373"/>
      <c r="T140" s="373"/>
      <c r="U140" s="373"/>
      <c r="V140" s="373"/>
      <c r="W140" s="373"/>
      <c r="X140" s="373"/>
      <c r="Y140" s="373"/>
      <c r="Z140" s="373"/>
      <c r="AA140" s="373"/>
      <c r="AB140" s="373"/>
      <c r="AC140" s="373"/>
      <c r="AD140" s="373"/>
      <c r="AE140" s="373"/>
      <c r="AF140" s="373"/>
      <c r="AG140" s="373"/>
      <c r="AH140" s="373"/>
      <c r="AI140" s="373"/>
      <c r="AJ140" s="373"/>
      <c r="AK140" s="373"/>
      <c r="AL140" s="373"/>
      <c r="AM140" s="374"/>
      <c r="AN140" s="157"/>
      <c r="AO140" s="139"/>
      <c r="AP140" s="372"/>
      <c r="AQ140" s="373"/>
      <c r="AR140" s="373"/>
      <c r="AS140" s="373"/>
      <c r="AT140" s="373"/>
      <c r="AU140" s="373"/>
      <c r="AV140" s="373"/>
      <c r="AW140" s="373"/>
      <c r="AX140" s="373"/>
      <c r="AY140" s="373"/>
      <c r="AZ140" s="373"/>
      <c r="BA140" s="373"/>
      <c r="BB140" s="373"/>
      <c r="BC140" s="373"/>
      <c r="BD140" s="373"/>
      <c r="BE140" s="373"/>
      <c r="BF140" s="373"/>
      <c r="BG140" s="373"/>
      <c r="BH140" s="373"/>
      <c r="BI140" s="373"/>
      <c r="BJ140" s="373"/>
      <c r="BK140" s="373"/>
      <c r="BL140" s="373"/>
      <c r="BM140" s="373"/>
      <c r="BN140" s="373"/>
      <c r="BO140" s="373"/>
      <c r="BP140" s="373"/>
      <c r="BQ140" s="373"/>
      <c r="BR140" s="373"/>
      <c r="BS140" s="373"/>
      <c r="BT140" s="373"/>
      <c r="BU140" s="373"/>
      <c r="BV140" s="373"/>
      <c r="BW140" s="373"/>
      <c r="BX140" s="373"/>
      <c r="BY140" s="373"/>
      <c r="BZ140" s="373"/>
      <c r="CA140" s="374"/>
      <c r="CB140" s="157"/>
    </row>
    <row r="141" spans="1:80" ht="18" customHeight="1" x14ac:dyDescent="0.2">
      <c r="A141" s="139"/>
      <c r="B141" s="865" t="s">
        <v>1400</v>
      </c>
      <c r="C141" s="866"/>
      <c r="D141" s="866"/>
      <c r="E141" s="866"/>
      <c r="F141" s="866"/>
      <c r="G141" s="866"/>
      <c r="H141" s="866"/>
      <c r="I141" s="866"/>
      <c r="J141" s="866"/>
      <c r="K141" s="866"/>
      <c r="L141" s="866"/>
      <c r="M141" s="866"/>
      <c r="N141" s="866"/>
      <c r="O141" s="866"/>
      <c r="P141" s="866"/>
      <c r="Q141" s="866"/>
      <c r="R141" s="866"/>
      <c r="S141" s="866"/>
      <c r="T141" s="866"/>
      <c r="U141" s="866"/>
      <c r="V141" s="866"/>
      <c r="W141" s="866"/>
      <c r="X141" s="866"/>
      <c r="Y141" s="866"/>
      <c r="Z141" s="866"/>
      <c r="AA141" s="866"/>
      <c r="AB141" s="866"/>
      <c r="AC141" s="866"/>
      <c r="AD141" s="866"/>
      <c r="AE141" s="866"/>
      <c r="AF141" s="866"/>
      <c r="AG141" s="866"/>
      <c r="AH141" s="866"/>
      <c r="AI141" s="866"/>
      <c r="AJ141" s="866"/>
      <c r="AK141" s="866"/>
      <c r="AL141" s="866"/>
      <c r="AM141" s="867"/>
      <c r="AN141" s="141"/>
      <c r="AO141" s="139"/>
      <c r="AP141" s="865" t="s">
        <v>1400</v>
      </c>
      <c r="AQ141" s="866"/>
      <c r="AR141" s="866"/>
      <c r="AS141" s="866"/>
      <c r="AT141" s="866"/>
      <c r="AU141" s="866"/>
      <c r="AV141" s="866"/>
      <c r="AW141" s="866"/>
      <c r="AX141" s="866"/>
      <c r="AY141" s="866"/>
      <c r="AZ141" s="866"/>
      <c r="BA141" s="866"/>
      <c r="BB141" s="866"/>
      <c r="BC141" s="866"/>
      <c r="BD141" s="866"/>
      <c r="BE141" s="866"/>
      <c r="BF141" s="866"/>
      <c r="BG141" s="866"/>
      <c r="BH141" s="866"/>
      <c r="BI141" s="866"/>
      <c r="BJ141" s="866"/>
      <c r="BK141" s="866"/>
      <c r="BL141" s="866"/>
      <c r="BM141" s="866"/>
      <c r="BN141" s="866"/>
      <c r="BO141" s="866"/>
      <c r="BP141" s="866"/>
      <c r="BQ141" s="866"/>
      <c r="BR141" s="866"/>
      <c r="BS141" s="866"/>
      <c r="BT141" s="866"/>
      <c r="BU141" s="866"/>
      <c r="BV141" s="866"/>
      <c r="BW141" s="866"/>
      <c r="BX141" s="866"/>
      <c r="BY141" s="866"/>
      <c r="BZ141" s="866"/>
      <c r="CA141" s="867"/>
      <c r="CB141" s="141"/>
    </row>
    <row r="142" spans="1:80" s="153" customFormat="1" ht="5.0999999999999996" customHeight="1" x14ac:dyDescent="0.2">
      <c r="A142" s="148"/>
      <c r="B142" s="363"/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  <c r="AA142" s="351"/>
      <c r="AB142" s="351"/>
      <c r="AC142" s="351"/>
      <c r="AD142" s="351"/>
      <c r="AE142" s="351"/>
      <c r="AF142" s="351"/>
      <c r="AG142" s="351"/>
      <c r="AH142" s="351"/>
      <c r="AI142" s="351"/>
      <c r="AJ142" s="351"/>
      <c r="AK142" s="351"/>
      <c r="AL142" s="351"/>
      <c r="AM142" s="364"/>
      <c r="AN142" s="152"/>
      <c r="AO142" s="148"/>
      <c r="AP142" s="363"/>
      <c r="AQ142" s="351"/>
      <c r="AR142" s="351"/>
      <c r="AS142" s="351"/>
      <c r="AT142" s="351"/>
      <c r="AU142" s="351"/>
      <c r="AV142" s="351"/>
      <c r="AW142" s="351"/>
      <c r="AX142" s="351"/>
      <c r="AY142" s="351"/>
      <c r="AZ142" s="351"/>
      <c r="BA142" s="351"/>
      <c r="BB142" s="351"/>
      <c r="BC142" s="351"/>
      <c r="BD142" s="351"/>
      <c r="BE142" s="351"/>
      <c r="BF142" s="351"/>
      <c r="BG142" s="351"/>
      <c r="BH142" s="351"/>
      <c r="BI142" s="351"/>
      <c r="BJ142" s="351"/>
      <c r="BK142" s="351"/>
      <c r="BL142" s="351"/>
      <c r="BM142" s="351"/>
      <c r="BN142" s="351"/>
      <c r="BO142" s="351"/>
      <c r="BP142" s="351"/>
      <c r="BQ142" s="351"/>
      <c r="BR142" s="351"/>
      <c r="BS142" s="351"/>
      <c r="BT142" s="351"/>
      <c r="BU142" s="351"/>
      <c r="BV142" s="351"/>
      <c r="BW142" s="351"/>
      <c r="BX142" s="351"/>
      <c r="BY142" s="351"/>
      <c r="BZ142" s="351"/>
      <c r="CA142" s="364"/>
      <c r="CB142" s="152"/>
    </row>
    <row r="143" spans="1:80" s="153" customFormat="1" ht="27.75" customHeight="1" x14ac:dyDescent="0.2">
      <c r="A143" s="148"/>
      <c r="B143" s="350"/>
      <c r="C143" s="868" t="s">
        <v>1402</v>
      </c>
      <c r="D143" s="869"/>
      <c r="E143" s="870"/>
      <c r="F143" s="840"/>
      <c r="G143" s="841"/>
      <c r="H143" s="842"/>
      <c r="I143" s="324"/>
      <c r="J143" s="871" t="s">
        <v>1383</v>
      </c>
      <c r="K143" s="872"/>
      <c r="L143" s="872"/>
      <c r="M143" s="872"/>
      <c r="N143" s="872"/>
      <c r="O143" s="872"/>
      <c r="P143" s="873"/>
      <c r="Q143" s="840"/>
      <c r="R143" s="841"/>
      <c r="S143" s="841"/>
      <c r="T143" s="841"/>
      <c r="U143" s="841"/>
      <c r="V143" s="841"/>
      <c r="W143" s="841"/>
      <c r="X143" s="841"/>
      <c r="Y143" s="841"/>
      <c r="Z143" s="841"/>
      <c r="AA143" s="841"/>
      <c r="AB143" s="841"/>
      <c r="AC143" s="841"/>
      <c r="AD143" s="841"/>
      <c r="AE143" s="841"/>
      <c r="AF143" s="841"/>
      <c r="AG143" s="841"/>
      <c r="AH143" s="841"/>
      <c r="AI143" s="841"/>
      <c r="AJ143" s="841"/>
      <c r="AK143" s="841"/>
      <c r="AL143" s="842"/>
      <c r="AM143" s="352"/>
      <c r="AN143" s="152"/>
      <c r="AO143" s="148"/>
      <c r="AP143" s="350"/>
      <c r="AQ143" s="868" t="s">
        <v>1402</v>
      </c>
      <c r="AR143" s="869"/>
      <c r="AS143" s="870"/>
      <c r="AT143" s="840"/>
      <c r="AU143" s="841"/>
      <c r="AV143" s="842"/>
      <c r="AW143" s="324"/>
      <c r="AX143" s="871" t="s">
        <v>1383</v>
      </c>
      <c r="AY143" s="872"/>
      <c r="AZ143" s="872"/>
      <c r="BA143" s="872"/>
      <c r="BB143" s="872"/>
      <c r="BC143" s="872"/>
      <c r="BD143" s="873"/>
      <c r="BE143" s="840"/>
      <c r="BF143" s="841"/>
      <c r="BG143" s="841"/>
      <c r="BH143" s="841"/>
      <c r="BI143" s="841"/>
      <c r="BJ143" s="841"/>
      <c r="BK143" s="841"/>
      <c r="BL143" s="841"/>
      <c r="BM143" s="841"/>
      <c r="BN143" s="841"/>
      <c r="BO143" s="841"/>
      <c r="BP143" s="841"/>
      <c r="BQ143" s="841"/>
      <c r="BR143" s="841"/>
      <c r="BS143" s="841"/>
      <c r="BT143" s="841"/>
      <c r="BU143" s="841"/>
      <c r="BV143" s="841"/>
      <c r="BW143" s="841"/>
      <c r="BX143" s="841"/>
      <c r="BY143" s="841"/>
      <c r="BZ143" s="842"/>
      <c r="CA143" s="352"/>
      <c r="CB143" s="152"/>
    </row>
    <row r="144" spans="1:80" s="153" customFormat="1" ht="5.25" customHeight="1" x14ac:dyDescent="0.2">
      <c r="A144" s="148"/>
      <c r="B144" s="350"/>
      <c r="C144" s="324"/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  <c r="AG144" s="324"/>
      <c r="AH144" s="324"/>
      <c r="AI144" s="324"/>
      <c r="AJ144" s="324"/>
      <c r="AK144" s="324"/>
      <c r="AL144" s="324"/>
      <c r="AM144" s="352"/>
      <c r="AN144" s="152"/>
      <c r="AO144" s="148"/>
      <c r="AP144" s="350"/>
      <c r="AQ144" s="324"/>
      <c r="AR144" s="324"/>
      <c r="AS144" s="324"/>
      <c r="AT144" s="324"/>
      <c r="AU144" s="324"/>
      <c r="AV144" s="324"/>
      <c r="AW144" s="324"/>
      <c r="AX144" s="324"/>
      <c r="AY144" s="324"/>
      <c r="AZ144" s="324"/>
      <c r="BA144" s="324"/>
      <c r="BB144" s="324"/>
      <c r="BC144" s="324"/>
      <c r="BD144" s="324"/>
      <c r="BE144" s="324"/>
      <c r="BF144" s="324"/>
      <c r="BG144" s="324"/>
      <c r="BH144" s="324"/>
      <c r="BI144" s="324"/>
      <c r="BJ144" s="324"/>
      <c r="BK144" s="324"/>
      <c r="BL144" s="324"/>
      <c r="BM144" s="324"/>
      <c r="BN144" s="324"/>
      <c r="BO144" s="324"/>
      <c r="BP144" s="324"/>
      <c r="BQ144" s="324"/>
      <c r="BR144" s="324"/>
      <c r="BS144" s="324"/>
      <c r="BT144" s="324"/>
      <c r="BU144" s="324"/>
      <c r="BV144" s="324"/>
      <c r="BW144" s="324"/>
      <c r="BX144" s="324"/>
      <c r="BY144" s="324"/>
      <c r="BZ144" s="324"/>
      <c r="CA144" s="352"/>
      <c r="CB144" s="152"/>
    </row>
    <row r="145" spans="1:80" s="153" customFormat="1" ht="21" customHeight="1" x14ac:dyDescent="0.2">
      <c r="A145" s="148"/>
      <c r="B145" s="350"/>
      <c r="C145" s="840" t="s">
        <v>1401</v>
      </c>
      <c r="D145" s="841"/>
      <c r="E145" s="841"/>
      <c r="F145" s="841"/>
      <c r="G145" s="841"/>
      <c r="H145" s="842"/>
      <c r="I145" s="840"/>
      <c r="J145" s="841"/>
      <c r="K145" s="841"/>
      <c r="L145" s="841"/>
      <c r="M145" s="841"/>
      <c r="N145" s="841"/>
      <c r="O145" s="841"/>
      <c r="P145" s="841"/>
      <c r="Q145" s="841"/>
      <c r="R145" s="841"/>
      <c r="S145" s="841"/>
      <c r="T145" s="842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  <c r="AG145" s="324"/>
      <c r="AH145" s="324"/>
      <c r="AI145" s="324"/>
      <c r="AJ145" s="324"/>
      <c r="AK145" s="324"/>
      <c r="AL145" s="324"/>
      <c r="AM145" s="352"/>
      <c r="AN145" s="152"/>
      <c r="AO145" s="148"/>
      <c r="AP145" s="350"/>
      <c r="AQ145" s="840" t="s">
        <v>1401</v>
      </c>
      <c r="AR145" s="841"/>
      <c r="AS145" s="841"/>
      <c r="AT145" s="841"/>
      <c r="AU145" s="841"/>
      <c r="AV145" s="842"/>
      <c r="AW145" s="840"/>
      <c r="AX145" s="841"/>
      <c r="AY145" s="841"/>
      <c r="AZ145" s="841"/>
      <c r="BA145" s="841"/>
      <c r="BB145" s="841"/>
      <c r="BC145" s="841"/>
      <c r="BD145" s="841"/>
      <c r="BE145" s="841"/>
      <c r="BF145" s="841"/>
      <c r="BG145" s="841"/>
      <c r="BH145" s="842"/>
      <c r="BI145" s="324"/>
      <c r="BJ145" s="324"/>
      <c r="BK145" s="324"/>
      <c r="BL145" s="324"/>
      <c r="BM145" s="324"/>
      <c r="BN145" s="324"/>
      <c r="BO145" s="324"/>
      <c r="BP145" s="324"/>
      <c r="BQ145" s="324"/>
      <c r="BR145" s="324"/>
      <c r="BS145" s="324"/>
      <c r="BT145" s="324"/>
      <c r="BU145" s="324"/>
      <c r="BV145" s="324"/>
      <c r="BW145" s="324"/>
      <c r="BX145" s="324"/>
      <c r="BY145" s="324"/>
      <c r="BZ145" s="324"/>
      <c r="CA145" s="352"/>
      <c r="CB145" s="152"/>
    </row>
    <row r="146" spans="1:80" s="153" customFormat="1" ht="5.25" customHeight="1" x14ac:dyDescent="0.2">
      <c r="A146" s="148"/>
      <c r="B146" s="350"/>
      <c r="C146" s="324"/>
      <c r="D146" s="324"/>
      <c r="E146" s="324"/>
      <c r="F146" s="324"/>
      <c r="G146" s="324"/>
      <c r="H146" s="324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  <c r="AJ146" s="324"/>
      <c r="AK146" s="324"/>
      <c r="AL146" s="324"/>
      <c r="AM146" s="352"/>
      <c r="AN146" s="152"/>
      <c r="AO146" s="148"/>
      <c r="AP146" s="350"/>
      <c r="AQ146" s="324"/>
      <c r="AR146" s="324"/>
      <c r="AS146" s="324"/>
      <c r="AT146" s="324"/>
      <c r="AU146" s="324"/>
      <c r="AV146" s="324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324"/>
      <c r="BJ146" s="324"/>
      <c r="BK146" s="324"/>
      <c r="BL146" s="324"/>
      <c r="BM146" s="324"/>
      <c r="BN146" s="324"/>
      <c r="BO146" s="324"/>
      <c r="BP146" s="324"/>
      <c r="BQ146" s="324"/>
      <c r="BR146" s="324"/>
      <c r="BS146" s="324"/>
      <c r="BT146" s="324"/>
      <c r="BU146" s="324"/>
      <c r="BV146" s="324"/>
      <c r="BW146" s="324"/>
      <c r="BX146" s="324"/>
      <c r="BY146" s="324"/>
      <c r="BZ146" s="324"/>
      <c r="CA146" s="352"/>
      <c r="CB146" s="152"/>
    </row>
    <row r="147" spans="1:80" s="166" customFormat="1" ht="18" customHeight="1" x14ac:dyDescent="0.2">
      <c r="A147" s="161"/>
      <c r="B147" s="365"/>
      <c r="C147" s="861" t="s">
        <v>1384</v>
      </c>
      <c r="D147" s="862"/>
      <c r="E147" s="862"/>
      <c r="F147" s="863"/>
      <c r="G147" s="830"/>
      <c r="H147" s="831"/>
      <c r="I147" s="831"/>
      <c r="J147" s="831"/>
      <c r="K147" s="831"/>
      <c r="L147" s="831"/>
      <c r="M147" s="831"/>
      <c r="N147" s="832"/>
      <c r="O147" s="178"/>
      <c r="P147" s="748" t="s">
        <v>1385</v>
      </c>
      <c r="Q147" s="749"/>
      <c r="R147" s="864"/>
      <c r="S147" s="830"/>
      <c r="T147" s="831"/>
      <c r="U147" s="831"/>
      <c r="V147" s="832"/>
      <c r="W147" s="191"/>
      <c r="X147" s="874" t="s">
        <v>1353</v>
      </c>
      <c r="Y147" s="874"/>
      <c r="Z147" s="874"/>
      <c r="AA147" s="874"/>
      <c r="AB147" s="748"/>
      <c r="AC147" s="617"/>
      <c r="AD147" s="618"/>
      <c r="AE147" s="618"/>
      <c r="AF147" s="618"/>
      <c r="AG147" s="618"/>
      <c r="AH147" s="618"/>
      <c r="AI147" s="618"/>
      <c r="AJ147" s="618"/>
      <c r="AK147" s="618"/>
      <c r="AL147" s="619"/>
      <c r="AM147" s="245"/>
      <c r="AN147" s="165"/>
      <c r="AO147" s="161"/>
      <c r="AP147" s="365"/>
      <c r="AQ147" s="861" t="s">
        <v>1384</v>
      </c>
      <c r="AR147" s="862"/>
      <c r="AS147" s="862"/>
      <c r="AT147" s="863"/>
      <c r="AU147" s="830"/>
      <c r="AV147" s="831"/>
      <c r="AW147" s="831"/>
      <c r="AX147" s="831"/>
      <c r="AY147" s="831"/>
      <c r="AZ147" s="831"/>
      <c r="BA147" s="831"/>
      <c r="BB147" s="832"/>
      <c r="BC147" s="178"/>
      <c r="BD147" s="748" t="s">
        <v>1385</v>
      </c>
      <c r="BE147" s="749"/>
      <c r="BF147" s="864"/>
      <c r="BG147" s="830"/>
      <c r="BH147" s="831"/>
      <c r="BI147" s="831"/>
      <c r="BJ147" s="832"/>
      <c r="BK147" s="191"/>
      <c r="BL147" s="874" t="s">
        <v>1353</v>
      </c>
      <c r="BM147" s="874"/>
      <c r="BN147" s="874"/>
      <c r="BO147" s="874"/>
      <c r="BP147" s="748"/>
      <c r="BQ147" s="617"/>
      <c r="BR147" s="618"/>
      <c r="BS147" s="618"/>
      <c r="BT147" s="618"/>
      <c r="BU147" s="618"/>
      <c r="BV147" s="618"/>
      <c r="BW147" s="618"/>
      <c r="BX147" s="618"/>
      <c r="BY147" s="618"/>
      <c r="BZ147" s="619"/>
      <c r="CA147" s="245"/>
      <c r="CB147" s="165"/>
    </row>
    <row r="148" spans="1:80" s="158" customFormat="1" ht="9" hidden="1" customHeight="1" x14ac:dyDescent="0.2">
      <c r="A148" s="154"/>
      <c r="B148" s="365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366"/>
      <c r="AN148" s="157"/>
      <c r="AO148" s="154"/>
      <c r="AP148" s="365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176"/>
      <c r="BL148" s="176"/>
      <c r="BM148" s="176"/>
      <c r="BN148" s="176"/>
      <c r="BO148" s="176"/>
      <c r="BP148" s="176"/>
      <c r="BQ148" s="176"/>
      <c r="BR148" s="176"/>
      <c r="BS148" s="176"/>
      <c r="BT148" s="176"/>
      <c r="BU148" s="176"/>
      <c r="BV148" s="176"/>
      <c r="BW148" s="176"/>
      <c r="BX148" s="176"/>
      <c r="BY148" s="176"/>
      <c r="BZ148" s="176"/>
      <c r="CA148" s="366"/>
      <c r="CB148" s="157"/>
    </row>
    <row r="149" spans="1:80" ht="6.2" customHeight="1" x14ac:dyDescent="0.2">
      <c r="A149" s="139"/>
      <c r="B149" s="365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366"/>
      <c r="AN149" s="157"/>
      <c r="AO149" s="139"/>
      <c r="AP149" s="365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  <c r="BH149" s="140"/>
      <c r="BI149" s="140"/>
      <c r="BJ149" s="140"/>
      <c r="BK149" s="140"/>
      <c r="BL149" s="140"/>
      <c r="BM149" s="140"/>
      <c r="BN149" s="140"/>
      <c r="BO149" s="140"/>
      <c r="BP149" s="140"/>
      <c r="BQ149" s="140"/>
      <c r="BR149" s="140"/>
      <c r="BS149" s="140"/>
      <c r="BT149" s="140"/>
      <c r="BU149" s="140"/>
      <c r="BV149" s="140"/>
      <c r="BW149" s="140"/>
      <c r="BX149" s="140"/>
      <c r="BY149" s="140"/>
      <c r="BZ149" s="140"/>
      <c r="CA149" s="366"/>
      <c r="CB149" s="157"/>
    </row>
    <row r="150" spans="1:80" ht="17.45" customHeight="1" x14ac:dyDescent="0.2">
      <c r="A150" s="139"/>
      <c r="B150" s="365"/>
      <c r="C150" s="748" t="s">
        <v>1387</v>
      </c>
      <c r="D150" s="749"/>
      <c r="E150" s="749"/>
      <c r="F150" s="749"/>
      <c r="G150" s="864"/>
      <c r="H150" s="633"/>
      <c r="I150" s="634"/>
      <c r="J150" s="634"/>
      <c r="K150" s="634"/>
      <c r="L150" s="634"/>
      <c r="M150" s="634"/>
      <c r="N150" s="635"/>
      <c r="O150" s="176"/>
      <c r="P150" s="748" t="s">
        <v>1386</v>
      </c>
      <c r="Q150" s="748"/>
      <c r="R150" s="748"/>
      <c r="S150" s="748"/>
      <c r="T150" s="748"/>
      <c r="U150" s="748"/>
      <c r="V150" s="748"/>
      <c r="W150" s="748"/>
      <c r="X150" s="628"/>
      <c r="Y150" s="628"/>
      <c r="Z150" s="628"/>
      <c r="AA150" s="628"/>
      <c r="AB150" s="628"/>
      <c r="AC150" s="628"/>
      <c r="AD150" s="628"/>
      <c r="AE150" s="628"/>
      <c r="AF150" s="628"/>
      <c r="AG150" s="628"/>
      <c r="AH150" s="628"/>
      <c r="AI150" s="628"/>
      <c r="AJ150" s="628"/>
      <c r="AK150" s="628"/>
      <c r="AL150" s="628"/>
      <c r="AM150" s="366"/>
      <c r="AN150" s="157"/>
      <c r="AO150" s="139"/>
      <c r="AP150" s="365"/>
      <c r="AQ150" s="748" t="s">
        <v>1387</v>
      </c>
      <c r="AR150" s="749"/>
      <c r="AS150" s="749"/>
      <c r="AT150" s="749"/>
      <c r="AU150" s="864"/>
      <c r="AV150" s="633"/>
      <c r="AW150" s="634"/>
      <c r="AX150" s="634"/>
      <c r="AY150" s="634"/>
      <c r="AZ150" s="634"/>
      <c r="BA150" s="634"/>
      <c r="BB150" s="635"/>
      <c r="BC150" s="176"/>
      <c r="BD150" s="748" t="s">
        <v>1386</v>
      </c>
      <c r="BE150" s="748"/>
      <c r="BF150" s="748"/>
      <c r="BG150" s="748"/>
      <c r="BH150" s="748"/>
      <c r="BI150" s="748"/>
      <c r="BJ150" s="748"/>
      <c r="BK150" s="748"/>
      <c r="BL150" s="628"/>
      <c r="BM150" s="628"/>
      <c r="BN150" s="628"/>
      <c r="BO150" s="628"/>
      <c r="BP150" s="628"/>
      <c r="BQ150" s="628"/>
      <c r="BR150" s="628"/>
      <c r="BS150" s="628"/>
      <c r="BT150" s="628"/>
      <c r="BU150" s="628"/>
      <c r="BV150" s="628"/>
      <c r="BW150" s="628"/>
      <c r="BX150" s="628"/>
      <c r="BY150" s="628"/>
      <c r="BZ150" s="628"/>
      <c r="CA150" s="366"/>
      <c r="CB150" s="157"/>
    </row>
    <row r="151" spans="1:80" ht="6.2" customHeight="1" x14ac:dyDescent="0.2">
      <c r="A151" s="139"/>
      <c r="B151" s="365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366"/>
      <c r="AN151" s="157"/>
      <c r="AO151" s="139"/>
      <c r="AP151" s="365"/>
      <c r="AQ151" s="176"/>
      <c r="AR151" s="176"/>
      <c r="AS151" s="176"/>
      <c r="AT151" s="176"/>
      <c r="AU151" s="176"/>
      <c r="AV151" s="176"/>
      <c r="AW151" s="176"/>
      <c r="AX151" s="176"/>
      <c r="AY151" s="176"/>
      <c r="AZ151" s="176"/>
      <c r="BA151" s="176"/>
      <c r="BB151" s="176"/>
      <c r="BC151" s="176"/>
      <c r="BD151" s="176"/>
      <c r="BE151" s="176"/>
      <c r="BF151" s="176"/>
      <c r="BG151" s="176"/>
      <c r="BH151" s="176"/>
      <c r="BI151" s="176"/>
      <c r="BJ151" s="176"/>
      <c r="BK151" s="176"/>
      <c r="BL151" s="176"/>
      <c r="BM151" s="176"/>
      <c r="BN151" s="176"/>
      <c r="BO151" s="176"/>
      <c r="BP151" s="176"/>
      <c r="BQ151" s="176"/>
      <c r="BR151" s="176"/>
      <c r="BS151" s="176"/>
      <c r="BT151" s="176"/>
      <c r="BU151" s="176"/>
      <c r="BV151" s="176"/>
      <c r="BW151" s="176"/>
      <c r="BX151" s="176"/>
      <c r="BY151" s="176"/>
      <c r="BZ151" s="176"/>
      <c r="CA151" s="366"/>
      <c r="CB151" s="157"/>
    </row>
    <row r="152" spans="1:80" ht="24" customHeight="1" x14ac:dyDescent="0.2">
      <c r="A152" s="139"/>
      <c r="B152" s="367"/>
      <c r="C152" s="748" t="s">
        <v>1388</v>
      </c>
      <c r="D152" s="748"/>
      <c r="E152" s="748"/>
      <c r="F152" s="748"/>
      <c r="G152" s="628"/>
      <c r="H152" s="628"/>
      <c r="I152" s="628"/>
      <c r="J152" s="628"/>
      <c r="K152" s="628"/>
      <c r="L152" s="628"/>
      <c r="M152" s="628"/>
      <c r="N152" s="628"/>
      <c r="O152" s="628"/>
      <c r="P152" s="628"/>
      <c r="Q152" s="628"/>
      <c r="R152" s="628"/>
      <c r="S152" s="628"/>
      <c r="T152" s="628"/>
      <c r="U152" s="628"/>
      <c r="V152" s="628"/>
      <c r="W152" s="628"/>
      <c r="X152" s="628"/>
      <c r="Y152" s="628"/>
      <c r="Z152" s="628"/>
      <c r="AA152" s="628"/>
      <c r="AB152" s="628"/>
      <c r="AC152" s="628"/>
      <c r="AD152" s="628"/>
      <c r="AE152" s="628"/>
      <c r="AF152" s="628"/>
      <c r="AG152" s="628"/>
      <c r="AH152" s="628"/>
      <c r="AI152" s="628"/>
      <c r="AJ152" s="628"/>
      <c r="AK152" s="628"/>
      <c r="AL152" s="628"/>
      <c r="AM152" s="368"/>
      <c r="AN152" s="157"/>
      <c r="AO152" s="139"/>
      <c r="AP152" s="367"/>
      <c r="AQ152" s="748" t="s">
        <v>1388</v>
      </c>
      <c r="AR152" s="748"/>
      <c r="AS152" s="748"/>
      <c r="AT152" s="748"/>
      <c r="AU152" s="628"/>
      <c r="AV152" s="628"/>
      <c r="AW152" s="628"/>
      <c r="AX152" s="628"/>
      <c r="AY152" s="628"/>
      <c r="AZ152" s="628"/>
      <c r="BA152" s="628"/>
      <c r="BB152" s="628"/>
      <c r="BC152" s="628"/>
      <c r="BD152" s="628"/>
      <c r="BE152" s="628"/>
      <c r="BF152" s="628"/>
      <c r="BG152" s="628"/>
      <c r="BH152" s="628"/>
      <c r="BI152" s="628"/>
      <c r="BJ152" s="628"/>
      <c r="BK152" s="628"/>
      <c r="BL152" s="628"/>
      <c r="BM152" s="628"/>
      <c r="BN152" s="628"/>
      <c r="BO152" s="628"/>
      <c r="BP152" s="628"/>
      <c r="BQ152" s="628"/>
      <c r="BR152" s="628"/>
      <c r="BS152" s="628"/>
      <c r="BT152" s="628"/>
      <c r="BU152" s="628"/>
      <c r="BV152" s="628"/>
      <c r="BW152" s="628"/>
      <c r="BX152" s="628"/>
      <c r="BY152" s="628"/>
      <c r="BZ152" s="628"/>
      <c r="CA152" s="368"/>
      <c r="CB152" s="157"/>
    </row>
    <row r="153" spans="1:80" ht="6.2" customHeight="1" x14ac:dyDescent="0.2">
      <c r="A153" s="139"/>
      <c r="B153" s="367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/>
      <c r="AL153" s="176"/>
      <c r="AM153" s="368"/>
      <c r="AN153" s="157"/>
      <c r="AO153" s="139"/>
      <c r="AP153" s="367"/>
      <c r="AQ153" s="176"/>
      <c r="AR153" s="176"/>
      <c r="AS153" s="176"/>
      <c r="AT153" s="176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176"/>
      <c r="BL153" s="176"/>
      <c r="BM153" s="176"/>
      <c r="BN153" s="176"/>
      <c r="BO153" s="176"/>
      <c r="BP153" s="176"/>
      <c r="BQ153" s="176"/>
      <c r="BR153" s="176"/>
      <c r="BS153" s="176"/>
      <c r="BT153" s="176"/>
      <c r="BU153" s="176"/>
      <c r="BV153" s="176"/>
      <c r="BW153" s="176"/>
      <c r="BX153" s="176"/>
      <c r="BY153" s="176"/>
      <c r="BZ153" s="176"/>
      <c r="CA153" s="368"/>
      <c r="CB153" s="157"/>
    </row>
    <row r="154" spans="1:80" ht="17.45" customHeight="1" x14ac:dyDescent="0.2">
      <c r="A154" s="139"/>
      <c r="B154" s="367"/>
      <c r="C154" s="748" t="s">
        <v>1389</v>
      </c>
      <c r="D154" s="749"/>
      <c r="E154" s="749"/>
      <c r="F154" s="749"/>
      <c r="G154" s="749"/>
      <c r="H154" s="864"/>
      <c r="I154" s="633"/>
      <c r="J154" s="634"/>
      <c r="K154" s="634"/>
      <c r="L154" s="634"/>
      <c r="M154" s="634"/>
      <c r="N154" s="634"/>
      <c r="O154" s="634"/>
      <c r="P154" s="634"/>
      <c r="Q154" s="634"/>
      <c r="R154" s="634"/>
      <c r="S154" s="634"/>
      <c r="T154" s="635"/>
      <c r="U154" s="140"/>
      <c r="V154" s="140"/>
      <c r="W154" s="176"/>
      <c r="X154" s="748" t="s">
        <v>1390</v>
      </c>
      <c r="Y154" s="749"/>
      <c r="Z154" s="749"/>
      <c r="AA154" s="749"/>
      <c r="AB154" s="864"/>
      <c r="AC154" s="850"/>
      <c r="AD154" s="850"/>
      <c r="AE154" s="850"/>
      <c r="AF154" s="850"/>
      <c r="AG154" s="369" t="s">
        <v>8</v>
      </c>
      <c r="AH154" s="851"/>
      <c r="AI154" s="851"/>
      <c r="AJ154" s="851"/>
      <c r="AK154" s="140"/>
      <c r="AL154" s="140"/>
      <c r="AM154" s="368"/>
      <c r="AN154" s="157"/>
      <c r="AO154" s="139"/>
      <c r="AP154" s="367"/>
      <c r="AQ154" s="748" t="s">
        <v>1389</v>
      </c>
      <c r="AR154" s="749"/>
      <c r="AS154" s="749"/>
      <c r="AT154" s="749"/>
      <c r="AU154" s="749"/>
      <c r="AV154" s="864"/>
      <c r="AW154" s="633"/>
      <c r="AX154" s="634"/>
      <c r="AY154" s="634"/>
      <c r="AZ154" s="634"/>
      <c r="BA154" s="634"/>
      <c r="BB154" s="634"/>
      <c r="BC154" s="634"/>
      <c r="BD154" s="634"/>
      <c r="BE154" s="634"/>
      <c r="BF154" s="634"/>
      <c r="BG154" s="634"/>
      <c r="BH154" s="635"/>
      <c r="BI154" s="140"/>
      <c r="BJ154" s="140"/>
      <c r="BK154" s="176"/>
      <c r="BL154" s="748" t="s">
        <v>1390</v>
      </c>
      <c r="BM154" s="749"/>
      <c r="BN154" s="749"/>
      <c r="BO154" s="749"/>
      <c r="BP154" s="864"/>
      <c r="BQ154" s="850"/>
      <c r="BR154" s="850"/>
      <c r="BS154" s="850"/>
      <c r="BT154" s="850"/>
      <c r="BU154" s="369" t="s">
        <v>8</v>
      </c>
      <c r="BV154" s="851"/>
      <c r="BW154" s="851"/>
      <c r="BX154" s="851"/>
      <c r="BY154" s="140"/>
      <c r="BZ154" s="140"/>
      <c r="CA154" s="368"/>
      <c r="CB154" s="157"/>
    </row>
    <row r="155" spans="1:80" ht="6.2" customHeight="1" x14ac:dyDescent="0.2">
      <c r="A155" s="139"/>
      <c r="B155" s="370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368"/>
      <c r="AN155" s="157"/>
      <c r="AO155" s="139"/>
      <c r="AP155" s="370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368"/>
      <c r="CB155" s="157"/>
    </row>
    <row r="156" spans="1:80" ht="17.45" customHeight="1" x14ac:dyDescent="0.2">
      <c r="A156" s="139"/>
      <c r="B156" s="367"/>
      <c r="C156" s="874" t="s">
        <v>1391</v>
      </c>
      <c r="D156" s="874"/>
      <c r="E156" s="874"/>
      <c r="F156" s="623"/>
      <c r="G156" s="623"/>
      <c r="H156" s="623"/>
      <c r="I156" s="623"/>
      <c r="J156" s="623"/>
      <c r="K156" s="623"/>
      <c r="L156" s="623"/>
      <c r="M156" s="176"/>
      <c r="N156" s="874" t="s">
        <v>1392</v>
      </c>
      <c r="O156" s="874"/>
      <c r="P156" s="874"/>
      <c r="Q156" s="623"/>
      <c r="R156" s="623"/>
      <c r="S156" s="623"/>
      <c r="T156" s="623"/>
      <c r="U156" s="623"/>
      <c r="V156" s="623"/>
      <c r="W156" s="176"/>
      <c r="X156" s="748" t="s">
        <v>1393</v>
      </c>
      <c r="Y156" s="749"/>
      <c r="Z156" s="749"/>
      <c r="AA156" s="864"/>
      <c r="AB156" s="849"/>
      <c r="AC156" s="849"/>
      <c r="AD156" s="849"/>
      <c r="AE156" s="849"/>
      <c r="AF156" s="849"/>
      <c r="AG156" s="849"/>
      <c r="AH156" s="849"/>
      <c r="AI156" s="849"/>
      <c r="AJ156" s="849"/>
      <c r="AK156" s="849"/>
      <c r="AL156" s="849"/>
      <c r="AM156" s="368"/>
      <c r="AN156" s="157"/>
      <c r="AO156" s="139"/>
      <c r="AP156" s="367"/>
      <c r="AQ156" s="874" t="s">
        <v>1391</v>
      </c>
      <c r="AR156" s="874"/>
      <c r="AS156" s="874"/>
      <c r="AT156" s="623"/>
      <c r="AU156" s="623"/>
      <c r="AV156" s="623"/>
      <c r="AW156" s="623"/>
      <c r="AX156" s="623"/>
      <c r="AY156" s="623"/>
      <c r="AZ156" s="623"/>
      <c r="BA156" s="176"/>
      <c r="BB156" s="874" t="s">
        <v>1392</v>
      </c>
      <c r="BC156" s="874"/>
      <c r="BD156" s="874"/>
      <c r="BE156" s="623"/>
      <c r="BF156" s="623"/>
      <c r="BG156" s="623"/>
      <c r="BH156" s="623"/>
      <c r="BI156" s="623"/>
      <c r="BJ156" s="623"/>
      <c r="BK156" s="176"/>
      <c r="BL156" s="748" t="s">
        <v>1393</v>
      </c>
      <c r="BM156" s="749"/>
      <c r="BN156" s="749"/>
      <c r="BO156" s="864"/>
      <c r="BP156" s="849"/>
      <c r="BQ156" s="849"/>
      <c r="BR156" s="849"/>
      <c r="BS156" s="849"/>
      <c r="BT156" s="849"/>
      <c r="BU156" s="849"/>
      <c r="BV156" s="849"/>
      <c r="BW156" s="849"/>
      <c r="BX156" s="849"/>
      <c r="BY156" s="849"/>
      <c r="BZ156" s="849"/>
      <c r="CA156" s="368"/>
      <c r="CB156" s="157"/>
    </row>
    <row r="157" spans="1:80" ht="6.2" customHeight="1" x14ac:dyDescent="0.2">
      <c r="A157" s="139"/>
      <c r="B157" s="367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368"/>
      <c r="AN157" s="157"/>
      <c r="AO157" s="139"/>
      <c r="AP157" s="367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  <c r="BQ157" s="176"/>
      <c r="BR157" s="176"/>
      <c r="BS157" s="176"/>
      <c r="BT157" s="176"/>
      <c r="BU157" s="176"/>
      <c r="BV157" s="176"/>
      <c r="BW157" s="176"/>
      <c r="BX157" s="176"/>
      <c r="BY157" s="176"/>
      <c r="BZ157" s="176"/>
      <c r="CA157" s="368"/>
      <c r="CB157" s="157"/>
    </row>
    <row r="158" spans="1:80" ht="16.7" customHeight="1" x14ac:dyDescent="0.2">
      <c r="A158" s="139"/>
      <c r="B158" s="367"/>
      <c r="C158" s="861" t="s">
        <v>1394</v>
      </c>
      <c r="D158" s="862"/>
      <c r="E158" s="862"/>
      <c r="F158" s="863"/>
      <c r="G158" s="81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3"/>
      <c r="AM158" s="368"/>
      <c r="AN158" s="157"/>
      <c r="AO158" s="139"/>
      <c r="AP158" s="367"/>
      <c r="AQ158" s="861" t="s">
        <v>1394</v>
      </c>
      <c r="AR158" s="862"/>
      <c r="AS158" s="862"/>
      <c r="AT158" s="863"/>
      <c r="AU158" s="81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3"/>
      <c r="CA158" s="368"/>
      <c r="CB158" s="157"/>
    </row>
    <row r="159" spans="1:80" ht="6.2" customHeight="1" x14ac:dyDescent="0.2">
      <c r="A159" s="139"/>
      <c r="B159" s="367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368"/>
      <c r="AN159" s="157"/>
      <c r="AO159" s="139"/>
      <c r="AP159" s="367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76"/>
      <c r="BM159" s="176"/>
      <c r="BN159" s="176"/>
      <c r="BO159" s="176"/>
      <c r="BP159" s="176"/>
      <c r="BQ159" s="176"/>
      <c r="BR159" s="176"/>
      <c r="BS159" s="176"/>
      <c r="BT159" s="176"/>
      <c r="BU159" s="176"/>
      <c r="BV159" s="176"/>
      <c r="BW159" s="176"/>
      <c r="BX159" s="176"/>
      <c r="BY159" s="176"/>
      <c r="BZ159" s="176"/>
      <c r="CA159" s="368"/>
      <c r="CB159" s="157"/>
    </row>
    <row r="160" spans="1:80" ht="16.7" customHeight="1" x14ac:dyDescent="0.2">
      <c r="A160" s="139"/>
      <c r="B160" s="367"/>
      <c r="C160" s="874" t="s">
        <v>1395</v>
      </c>
      <c r="D160" s="874"/>
      <c r="E160" s="623"/>
      <c r="F160" s="623"/>
      <c r="G160" s="623"/>
      <c r="H160" s="623"/>
      <c r="I160" s="623"/>
      <c r="J160" s="623"/>
      <c r="K160" s="623"/>
      <c r="L160" s="623"/>
      <c r="M160" s="623"/>
      <c r="N160" s="623"/>
      <c r="O160" s="623"/>
      <c r="P160" s="623"/>
      <c r="Q160" s="623"/>
      <c r="R160" s="623"/>
      <c r="S160" s="623"/>
      <c r="T160" s="623"/>
      <c r="U160" s="623"/>
      <c r="V160" s="623"/>
      <c r="W160" s="623"/>
      <c r="X160" s="623"/>
      <c r="Y160" s="623"/>
      <c r="Z160" s="623"/>
      <c r="AA160" s="623"/>
      <c r="AB160" s="623"/>
      <c r="AC160" s="623"/>
      <c r="AD160" s="623"/>
      <c r="AE160" s="623"/>
      <c r="AF160" s="623"/>
      <c r="AG160" s="623"/>
      <c r="AH160" s="623"/>
      <c r="AI160" s="623"/>
      <c r="AJ160" s="623"/>
      <c r="AK160" s="623"/>
      <c r="AL160" s="623"/>
      <c r="AM160" s="368"/>
      <c r="AN160" s="157"/>
      <c r="AO160" s="139"/>
      <c r="AP160" s="367"/>
      <c r="AQ160" s="874" t="s">
        <v>1395</v>
      </c>
      <c r="AR160" s="874"/>
      <c r="AS160" s="623"/>
      <c r="AT160" s="623"/>
      <c r="AU160" s="623"/>
      <c r="AV160" s="623"/>
      <c r="AW160" s="623"/>
      <c r="AX160" s="623"/>
      <c r="AY160" s="623"/>
      <c r="AZ160" s="623"/>
      <c r="BA160" s="623"/>
      <c r="BB160" s="623"/>
      <c r="BC160" s="623"/>
      <c r="BD160" s="623"/>
      <c r="BE160" s="623"/>
      <c r="BF160" s="623"/>
      <c r="BG160" s="623"/>
      <c r="BH160" s="623"/>
      <c r="BI160" s="623"/>
      <c r="BJ160" s="623"/>
      <c r="BK160" s="623"/>
      <c r="BL160" s="623"/>
      <c r="BM160" s="623"/>
      <c r="BN160" s="623"/>
      <c r="BO160" s="623"/>
      <c r="BP160" s="623"/>
      <c r="BQ160" s="623"/>
      <c r="BR160" s="623"/>
      <c r="BS160" s="623"/>
      <c r="BT160" s="623"/>
      <c r="BU160" s="623"/>
      <c r="BV160" s="623"/>
      <c r="BW160" s="623"/>
      <c r="BX160" s="623"/>
      <c r="BY160" s="623"/>
      <c r="BZ160" s="623"/>
      <c r="CA160" s="368"/>
      <c r="CB160" s="157"/>
    </row>
    <row r="161" spans="1:80" ht="5.0999999999999996" customHeight="1" x14ac:dyDescent="0.2">
      <c r="A161" s="139"/>
      <c r="B161" s="370"/>
      <c r="C161" s="143"/>
      <c r="D161" s="143"/>
      <c r="E161" s="143"/>
      <c r="F161" s="143"/>
      <c r="G161" s="143"/>
      <c r="H161" s="143"/>
      <c r="I161" s="143"/>
      <c r="J161" s="143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0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371"/>
      <c r="AN161" s="157"/>
      <c r="AO161" s="139"/>
      <c r="AP161" s="370"/>
      <c r="AQ161" s="143"/>
      <c r="AR161" s="143"/>
      <c r="AS161" s="143"/>
      <c r="AT161" s="143"/>
      <c r="AU161" s="143"/>
      <c r="AV161" s="143"/>
      <c r="AW161" s="143"/>
      <c r="AX161" s="143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0"/>
      <c r="BK161" s="186"/>
      <c r="BL161" s="186"/>
      <c r="BM161" s="186"/>
      <c r="BN161" s="186"/>
      <c r="BO161" s="186"/>
      <c r="BP161" s="186"/>
      <c r="BQ161" s="186"/>
      <c r="BR161" s="186"/>
      <c r="BS161" s="186"/>
      <c r="BT161" s="186"/>
      <c r="BU161" s="186"/>
      <c r="BV161" s="186"/>
      <c r="BW161" s="186"/>
      <c r="BX161" s="186"/>
      <c r="BY161" s="186"/>
      <c r="BZ161" s="186"/>
      <c r="CA161" s="371"/>
      <c r="CB161" s="157"/>
    </row>
    <row r="162" spans="1:80" s="153" customFormat="1" ht="14.25" customHeight="1" x14ac:dyDescent="0.2">
      <c r="A162" s="139"/>
      <c r="B162" s="350"/>
      <c r="C162" s="875" t="s">
        <v>1404</v>
      </c>
      <c r="D162" s="875"/>
      <c r="E162" s="875"/>
      <c r="F162" s="875"/>
      <c r="G162" s="875"/>
      <c r="H162" s="875"/>
      <c r="I162" s="875"/>
      <c r="J162" s="875"/>
      <c r="K162" s="875"/>
      <c r="L162" s="875"/>
      <c r="M162" s="875"/>
      <c r="N162" s="875"/>
      <c r="O162" s="875"/>
      <c r="P162" s="875"/>
      <c r="Q162" s="875"/>
      <c r="R162" s="875"/>
      <c r="S162" s="875"/>
      <c r="T162" s="875"/>
      <c r="U162" s="875"/>
      <c r="V162" s="875"/>
      <c r="W162" s="875"/>
      <c r="X162" s="875"/>
      <c r="Y162" s="875"/>
      <c r="Z162" s="875"/>
      <c r="AA162" s="875"/>
      <c r="AB162" s="875"/>
      <c r="AC162" s="875"/>
      <c r="AD162" s="875"/>
      <c r="AE162" s="875"/>
      <c r="AF162" s="875"/>
      <c r="AG162" s="875"/>
      <c r="AH162" s="875"/>
      <c r="AI162" s="875"/>
      <c r="AJ162" s="875"/>
      <c r="AK162" s="875"/>
      <c r="AL162" s="875"/>
      <c r="AM162" s="352"/>
      <c r="AN162" s="157"/>
      <c r="AO162" s="139"/>
      <c r="AP162" s="350"/>
      <c r="AQ162" s="875" t="s">
        <v>1404</v>
      </c>
      <c r="AR162" s="875"/>
      <c r="AS162" s="875"/>
      <c r="AT162" s="875"/>
      <c r="AU162" s="875"/>
      <c r="AV162" s="875"/>
      <c r="AW162" s="875"/>
      <c r="AX162" s="875"/>
      <c r="AY162" s="875"/>
      <c r="AZ162" s="875"/>
      <c r="BA162" s="875"/>
      <c r="BB162" s="875"/>
      <c r="BC162" s="875"/>
      <c r="BD162" s="875"/>
      <c r="BE162" s="875"/>
      <c r="BF162" s="875"/>
      <c r="BG162" s="875"/>
      <c r="BH162" s="875"/>
      <c r="BI162" s="875"/>
      <c r="BJ162" s="875"/>
      <c r="BK162" s="875"/>
      <c r="BL162" s="875"/>
      <c r="BM162" s="875"/>
      <c r="BN162" s="875"/>
      <c r="BO162" s="875"/>
      <c r="BP162" s="875"/>
      <c r="BQ162" s="875"/>
      <c r="BR162" s="875"/>
      <c r="BS162" s="875"/>
      <c r="BT162" s="875"/>
      <c r="BU162" s="875"/>
      <c r="BV162" s="875"/>
      <c r="BW162" s="875"/>
      <c r="BX162" s="875"/>
      <c r="BY162" s="875"/>
      <c r="BZ162" s="875"/>
      <c r="CA162" s="352"/>
      <c r="CB162" s="157"/>
    </row>
    <row r="163" spans="1:80" s="193" customFormat="1" ht="18" customHeight="1" x14ac:dyDescent="0.2">
      <c r="A163" s="139"/>
      <c r="B163" s="214"/>
      <c r="C163" s="748" t="s">
        <v>1396</v>
      </c>
      <c r="D163" s="748"/>
      <c r="E163" s="748"/>
      <c r="F163" s="623"/>
      <c r="G163" s="623"/>
      <c r="H163" s="623"/>
      <c r="I163" s="623"/>
      <c r="J163" s="623"/>
      <c r="K163" s="623"/>
      <c r="L163" s="623"/>
      <c r="M163" s="623"/>
      <c r="N163" s="623"/>
      <c r="O163" s="623"/>
      <c r="P163" s="623"/>
      <c r="Q163" s="623"/>
      <c r="R163" s="623"/>
      <c r="S163" s="623"/>
      <c r="T163" s="623"/>
      <c r="U163" s="623"/>
      <c r="V163" s="623"/>
      <c r="W163" s="623"/>
      <c r="X163" s="191"/>
      <c r="Y163" s="874" t="s">
        <v>1397</v>
      </c>
      <c r="Z163" s="874"/>
      <c r="AA163" s="874"/>
      <c r="AB163" s="874"/>
      <c r="AC163" s="874"/>
      <c r="AD163" s="651"/>
      <c r="AE163" s="651"/>
      <c r="AF163" s="651"/>
      <c r="AG163" s="651"/>
      <c r="AH163" s="651"/>
      <c r="AI163" s="651"/>
      <c r="AJ163" s="651"/>
      <c r="AK163" s="651"/>
      <c r="AL163" s="651"/>
      <c r="AM163" s="246"/>
      <c r="AN163" s="157"/>
      <c r="AO163" s="139"/>
      <c r="AP163" s="214"/>
      <c r="AQ163" s="748" t="s">
        <v>1396</v>
      </c>
      <c r="AR163" s="748"/>
      <c r="AS163" s="748"/>
      <c r="AT163" s="623"/>
      <c r="AU163" s="623"/>
      <c r="AV163" s="623"/>
      <c r="AW163" s="623"/>
      <c r="AX163" s="623"/>
      <c r="AY163" s="623"/>
      <c r="AZ163" s="623"/>
      <c r="BA163" s="623"/>
      <c r="BB163" s="623"/>
      <c r="BC163" s="623"/>
      <c r="BD163" s="623"/>
      <c r="BE163" s="623"/>
      <c r="BF163" s="623"/>
      <c r="BG163" s="623"/>
      <c r="BH163" s="623"/>
      <c r="BI163" s="623"/>
      <c r="BJ163" s="623"/>
      <c r="BK163" s="623"/>
      <c r="BL163" s="191"/>
      <c r="BM163" s="874" t="s">
        <v>1397</v>
      </c>
      <c r="BN163" s="874"/>
      <c r="BO163" s="874"/>
      <c r="BP163" s="874"/>
      <c r="BQ163" s="874"/>
      <c r="BR163" s="651"/>
      <c r="BS163" s="651"/>
      <c r="BT163" s="651"/>
      <c r="BU163" s="651"/>
      <c r="BV163" s="651"/>
      <c r="BW163" s="651"/>
      <c r="BX163" s="651"/>
      <c r="BY163" s="651"/>
      <c r="BZ163" s="651"/>
      <c r="CA163" s="246"/>
      <c r="CB163" s="157"/>
    </row>
    <row r="164" spans="1:80" s="193" customFormat="1" ht="5.0999999999999996" customHeight="1" x14ac:dyDescent="0.2">
      <c r="A164" s="139"/>
      <c r="B164" s="24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  <c r="AL164" s="163"/>
      <c r="AM164" s="245"/>
      <c r="AN164" s="157"/>
      <c r="AO164" s="139"/>
      <c r="AP164" s="24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163"/>
      <c r="BT164" s="163"/>
      <c r="BU164" s="163"/>
      <c r="BV164" s="163"/>
      <c r="BW164" s="163"/>
      <c r="BX164" s="163"/>
      <c r="BY164" s="163"/>
      <c r="BZ164" s="163"/>
      <c r="CA164" s="245"/>
      <c r="CB164" s="157"/>
    </row>
    <row r="165" spans="1:80" s="193" customFormat="1" ht="18" customHeight="1" x14ac:dyDescent="0.2">
      <c r="A165" s="139"/>
      <c r="B165" s="214"/>
      <c r="C165" s="874" t="s">
        <v>1391</v>
      </c>
      <c r="D165" s="874"/>
      <c r="E165" s="874"/>
      <c r="F165" s="623"/>
      <c r="G165" s="623"/>
      <c r="H165" s="623"/>
      <c r="I165" s="623"/>
      <c r="J165" s="623"/>
      <c r="K165" s="623"/>
      <c r="L165" s="623"/>
      <c r="M165" s="623"/>
      <c r="N165" s="623"/>
      <c r="O165" s="191"/>
      <c r="P165" s="623"/>
      <c r="Q165" s="623"/>
      <c r="R165" s="623"/>
      <c r="S165" s="623"/>
      <c r="T165" s="623"/>
      <c r="U165" s="623"/>
      <c r="V165" s="623"/>
      <c r="W165" s="623"/>
      <c r="X165" s="623"/>
      <c r="Y165" s="178"/>
      <c r="Z165" s="178"/>
      <c r="AA165" s="874" t="s">
        <v>1392</v>
      </c>
      <c r="AB165" s="874"/>
      <c r="AC165" s="874"/>
      <c r="AD165" s="623"/>
      <c r="AE165" s="623"/>
      <c r="AF165" s="623"/>
      <c r="AG165" s="623"/>
      <c r="AH165" s="623"/>
      <c r="AI165" s="623"/>
      <c r="AJ165" s="623"/>
      <c r="AK165" s="623"/>
      <c r="AL165" s="623"/>
      <c r="AM165" s="246"/>
      <c r="AN165" s="157"/>
      <c r="AO165" s="139"/>
      <c r="AP165" s="214"/>
      <c r="AQ165" s="874" t="s">
        <v>1391</v>
      </c>
      <c r="AR165" s="874"/>
      <c r="AS165" s="874"/>
      <c r="AT165" s="623"/>
      <c r="AU165" s="623"/>
      <c r="AV165" s="623"/>
      <c r="AW165" s="623"/>
      <c r="AX165" s="623"/>
      <c r="AY165" s="623"/>
      <c r="AZ165" s="623"/>
      <c r="BA165" s="623"/>
      <c r="BB165" s="623"/>
      <c r="BC165" s="191"/>
      <c r="BD165" s="623"/>
      <c r="BE165" s="623"/>
      <c r="BF165" s="623"/>
      <c r="BG165" s="623"/>
      <c r="BH165" s="623"/>
      <c r="BI165" s="623"/>
      <c r="BJ165" s="623"/>
      <c r="BK165" s="623"/>
      <c r="BL165" s="623"/>
      <c r="BM165" s="178"/>
      <c r="BN165" s="178"/>
      <c r="BO165" s="874" t="s">
        <v>1392</v>
      </c>
      <c r="BP165" s="874"/>
      <c r="BQ165" s="874"/>
      <c r="BR165" s="623"/>
      <c r="BS165" s="623"/>
      <c r="BT165" s="623"/>
      <c r="BU165" s="623"/>
      <c r="BV165" s="623"/>
      <c r="BW165" s="623"/>
      <c r="BX165" s="623"/>
      <c r="BY165" s="623"/>
      <c r="BZ165" s="623"/>
      <c r="CA165" s="246"/>
      <c r="CB165" s="157"/>
    </row>
    <row r="166" spans="1:80" s="193" customFormat="1" ht="5.0999999999999996" customHeight="1" x14ac:dyDescent="0.2">
      <c r="A166" s="139"/>
      <c r="B166" s="24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245"/>
      <c r="AN166" s="157"/>
      <c r="AO166" s="139"/>
      <c r="AP166" s="24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245"/>
      <c r="CB166" s="157"/>
    </row>
    <row r="167" spans="1:80" s="193" customFormat="1" ht="18" customHeight="1" x14ac:dyDescent="0.2">
      <c r="A167" s="139"/>
      <c r="B167" s="214"/>
      <c r="C167" s="874" t="s">
        <v>1398</v>
      </c>
      <c r="D167" s="874"/>
      <c r="E167" s="874"/>
      <c r="F167" s="623"/>
      <c r="G167" s="623"/>
      <c r="H167" s="623"/>
      <c r="I167" s="623"/>
      <c r="J167" s="623"/>
      <c r="K167" s="623"/>
      <c r="L167" s="623"/>
      <c r="M167" s="623"/>
      <c r="N167" s="623"/>
      <c r="O167" s="623"/>
      <c r="P167" s="623"/>
      <c r="Q167" s="623"/>
      <c r="R167" s="623"/>
      <c r="S167" s="623"/>
      <c r="T167" s="623"/>
      <c r="U167" s="623"/>
      <c r="V167" s="623"/>
      <c r="W167" s="623"/>
      <c r="X167" s="623"/>
      <c r="Y167" s="623"/>
      <c r="Z167" s="623"/>
      <c r="AA167" s="623"/>
      <c r="AB167" s="623"/>
      <c r="AC167" s="623"/>
      <c r="AD167" s="623"/>
      <c r="AE167" s="623"/>
      <c r="AF167" s="623"/>
      <c r="AG167" s="623"/>
      <c r="AH167" s="623"/>
      <c r="AI167" s="623"/>
      <c r="AJ167" s="623"/>
      <c r="AK167" s="623"/>
      <c r="AL167" s="623"/>
      <c r="AM167" s="246"/>
      <c r="AN167" s="157"/>
      <c r="AO167" s="139"/>
      <c r="AP167" s="214"/>
      <c r="AQ167" s="874" t="s">
        <v>1398</v>
      </c>
      <c r="AR167" s="874"/>
      <c r="AS167" s="874"/>
      <c r="AT167" s="623"/>
      <c r="AU167" s="623"/>
      <c r="AV167" s="623"/>
      <c r="AW167" s="623"/>
      <c r="AX167" s="623"/>
      <c r="AY167" s="623"/>
      <c r="AZ167" s="623"/>
      <c r="BA167" s="623"/>
      <c r="BB167" s="623"/>
      <c r="BC167" s="623"/>
      <c r="BD167" s="623"/>
      <c r="BE167" s="623"/>
      <c r="BF167" s="623"/>
      <c r="BG167" s="623"/>
      <c r="BH167" s="623"/>
      <c r="BI167" s="623"/>
      <c r="BJ167" s="623"/>
      <c r="BK167" s="623"/>
      <c r="BL167" s="623"/>
      <c r="BM167" s="623"/>
      <c r="BN167" s="623"/>
      <c r="BO167" s="623"/>
      <c r="BP167" s="623"/>
      <c r="BQ167" s="623"/>
      <c r="BR167" s="623"/>
      <c r="BS167" s="623"/>
      <c r="BT167" s="623"/>
      <c r="BU167" s="623"/>
      <c r="BV167" s="623"/>
      <c r="BW167" s="623"/>
      <c r="BX167" s="623"/>
      <c r="BY167" s="623"/>
      <c r="BZ167" s="623"/>
      <c r="CA167" s="246"/>
      <c r="CB167" s="157"/>
    </row>
    <row r="168" spans="1:80" s="193" customFormat="1" ht="5.0999999999999996" customHeight="1" x14ac:dyDescent="0.2">
      <c r="A168" s="139"/>
      <c r="B168" s="214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246"/>
      <c r="AN168" s="157"/>
      <c r="AO168" s="139"/>
      <c r="AP168" s="214"/>
      <c r="AQ168" s="191"/>
      <c r="AR168" s="191"/>
      <c r="AS168" s="191"/>
      <c r="AT168" s="191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191"/>
      <c r="BF168" s="191"/>
      <c r="BG168" s="191"/>
      <c r="BH168" s="191"/>
      <c r="BI168" s="191"/>
      <c r="BJ168" s="191"/>
      <c r="BK168" s="191"/>
      <c r="BL168" s="191"/>
      <c r="BM168" s="191"/>
      <c r="BN168" s="191"/>
      <c r="BO168" s="191"/>
      <c r="BP168" s="191"/>
      <c r="BQ168" s="191"/>
      <c r="BR168" s="191"/>
      <c r="BS168" s="191"/>
      <c r="BT168" s="191"/>
      <c r="BU168" s="191"/>
      <c r="BV168" s="191"/>
      <c r="BW168" s="191"/>
      <c r="BX168" s="191"/>
      <c r="BY168" s="191"/>
      <c r="BZ168" s="191"/>
      <c r="CA168" s="246"/>
      <c r="CB168" s="157"/>
    </row>
    <row r="169" spans="1:80" s="153" customFormat="1" ht="14.25" customHeight="1" x14ac:dyDescent="0.2">
      <c r="A169" s="139"/>
      <c r="B169" s="350"/>
      <c r="C169" s="875" t="s">
        <v>1399</v>
      </c>
      <c r="D169" s="875"/>
      <c r="E169" s="875"/>
      <c r="F169" s="875"/>
      <c r="G169" s="875"/>
      <c r="H169" s="875"/>
      <c r="I169" s="875"/>
      <c r="J169" s="875"/>
      <c r="K169" s="875"/>
      <c r="L169" s="875"/>
      <c r="M169" s="875"/>
      <c r="N169" s="875"/>
      <c r="O169" s="875"/>
      <c r="P169" s="875"/>
      <c r="Q169" s="875"/>
      <c r="R169" s="875"/>
      <c r="S169" s="875"/>
      <c r="T169" s="875"/>
      <c r="U169" s="875"/>
      <c r="V169" s="875"/>
      <c r="W169" s="875"/>
      <c r="X169" s="875"/>
      <c r="Y169" s="875"/>
      <c r="Z169" s="875"/>
      <c r="AA169" s="875"/>
      <c r="AB169" s="875"/>
      <c r="AC169" s="875"/>
      <c r="AD169" s="875"/>
      <c r="AE169" s="875"/>
      <c r="AF169" s="875"/>
      <c r="AG169" s="875"/>
      <c r="AH169" s="875"/>
      <c r="AI169" s="875"/>
      <c r="AJ169" s="875"/>
      <c r="AK169" s="875"/>
      <c r="AL169" s="875"/>
      <c r="AM169" s="352"/>
      <c r="AN169" s="157"/>
      <c r="AO169" s="139"/>
      <c r="AP169" s="350"/>
      <c r="AQ169" s="875" t="s">
        <v>1399</v>
      </c>
      <c r="AR169" s="875"/>
      <c r="AS169" s="875"/>
      <c r="AT169" s="875"/>
      <c r="AU169" s="875"/>
      <c r="AV169" s="875"/>
      <c r="AW169" s="875"/>
      <c r="AX169" s="875"/>
      <c r="AY169" s="875"/>
      <c r="AZ169" s="875"/>
      <c r="BA169" s="875"/>
      <c r="BB169" s="875"/>
      <c r="BC169" s="875"/>
      <c r="BD169" s="875"/>
      <c r="BE169" s="875"/>
      <c r="BF169" s="875"/>
      <c r="BG169" s="875"/>
      <c r="BH169" s="875"/>
      <c r="BI169" s="875"/>
      <c r="BJ169" s="875"/>
      <c r="BK169" s="875"/>
      <c r="BL169" s="875"/>
      <c r="BM169" s="875"/>
      <c r="BN169" s="875"/>
      <c r="BO169" s="875"/>
      <c r="BP169" s="875"/>
      <c r="BQ169" s="875"/>
      <c r="BR169" s="875"/>
      <c r="BS169" s="875"/>
      <c r="BT169" s="875"/>
      <c r="BU169" s="875"/>
      <c r="BV169" s="875"/>
      <c r="BW169" s="875"/>
      <c r="BX169" s="875"/>
      <c r="BY169" s="875"/>
      <c r="BZ169" s="875"/>
      <c r="CA169" s="352"/>
      <c r="CB169" s="157"/>
    </row>
    <row r="170" spans="1:80" s="193" customFormat="1" ht="18" customHeight="1" x14ac:dyDescent="0.2">
      <c r="A170" s="139"/>
      <c r="B170" s="214"/>
      <c r="C170" s="852"/>
      <c r="D170" s="853"/>
      <c r="E170" s="853"/>
      <c r="F170" s="853"/>
      <c r="G170" s="853"/>
      <c r="H170" s="853"/>
      <c r="I170" s="853"/>
      <c r="J170" s="853"/>
      <c r="K170" s="853"/>
      <c r="L170" s="853"/>
      <c r="M170" s="853"/>
      <c r="N170" s="853"/>
      <c r="O170" s="853"/>
      <c r="P170" s="853"/>
      <c r="Q170" s="853"/>
      <c r="R170" s="853"/>
      <c r="S170" s="853"/>
      <c r="T170" s="853"/>
      <c r="U170" s="853"/>
      <c r="V170" s="853"/>
      <c r="W170" s="853"/>
      <c r="X170" s="853"/>
      <c r="Y170" s="853"/>
      <c r="Z170" s="853"/>
      <c r="AA170" s="853"/>
      <c r="AB170" s="853"/>
      <c r="AC170" s="853"/>
      <c r="AD170" s="853"/>
      <c r="AE170" s="853"/>
      <c r="AF170" s="853"/>
      <c r="AG170" s="853"/>
      <c r="AH170" s="853"/>
      <c r="AI170" s="853"/>
      <c r="AJ170" s="853"/>
      <c r="AK170" s="853"/>
      <c r="AL170" s="854"/>
      <c r="AM170" s="246"/>
      <c r="AN170" s="157"/>
      <c r="AO170" s="139"/>
      <c r="AP170" s="214"/>
      <c r="AQ170" s="852"/>
      <c r="AR170" s="853"/>
      <c r="AS170" s="853"/>
      <c r="AT170" s="853"/>
      <c r="AU170" s="853"/>
      <c r="AV170" s="853"/>
      <c r="AW170" s="853"/>
      <c r="AX170" s="853"/>
      <c r="AY170" s="853"/>
      <c r="AZ170" s="853"/>
      <c r="BA170" s="853"/>
      <c r="BB170" s="853"/>
      <c r="BC170" s="853"/>
      <c r="BD170" s="853"/>
      <c r="BE170" s="853"/>
      <c r="BF170" s="853"/>
      <c r="BG170" s="853"/>
      <c r="BH170" s="853"/>
      <c r="BI170" s="853"/>
      <c r="BJ170" s="853"/>
      <c r="BK170" s="853"/>
      <c r="BL170" s="853"/>
      <c r="BM170" s="853"/>
      <c r="BN170" s="853"/>
      <c r="BO170" s="853"/>
      <c r="BP170" s="853"/>
      <c r="BQ170" s="853"/>
      <c r="BR170" s="853"/>
      <c r="BS170" s="853"/>
      <c r="BT170" s="853"/>
      <c r="BU170" s="853"/>
      <c r="BV170" s="853"/>
      <c r="BW170" s="853"/>
      <c r="BX170" s="853"/>
      <c r="BY170" s="853"/>
      <c r="BZ170" s="854"/>
      <c r="CA170" s="246"/>
      <c r="CB170" s="157"/>
    </row>
    <row r="171" spans="1:80" s="193" customFormat="1" ht="5.0999999999999996" customHeight="1" x14ac:dyDescent="0.2">
      <c r="A171" s="139"/>
      <c r="B171" s="243"/>
      <c r="C171" s="855"/>
      <c r="D171" s="856"/>
      <c r="E171" s="856"/>
      <c r="F171" s="856"/>
      <c r="G171" s="856"/>
      <c r="H171" s="856"/>
      <c r="I171" s="856"/>
      <c r="J171" s="856"/>
      <c r="K171" s="856"/>
      <c r="L171" s="856"/>
      <c r="M171" s="856"/>
      <c r="N171" s="856"/>
      <c r="O171" s="856"/>
      <c r="P171" s="856"/>
      <c r="Q171" s="856"/>
      <c r="R171" s="856"/>
      <c r="S171" s="856"/>
      <c r="T171" s="856"/>
      <c r="U171" s="856"/>
      <c r="V171" s="856"/>
      <c r="W171" s="856"/>
      <c r="X171" s="856"/>
      <c r="Y171" s="856"/>
      <c r="Z171" s="856"/>
      <c r="AA171" s="856"/>
      <c r="AB171" s="856"/>
      <c r="AC171" s="856"/>
      <c r="AD171" s="856"/>
      <c r="AE171" s="856"/>
      <c r="AF171" s="856"/>
      <c r="AG171" s="856"/>
      <c r="AH171" s="856"/>
      <c r="AI171" s="856"/>
      <c r="AJ171" s="856"/>
      <c r="AK171" s="856"/>
      <c r="AL171" s="857"/>
      <c r="AM171" s="245"/>
      <c r="AN171" s="157"/>
      <c r="AO171" s="139"/>
      <c r="AP171" s="243"/>
      <c r="AQ171" s="855"/>
      <c r="AR171" s="856"/>
      <c r="AS171" s="856"/>
      <c r="AT171" s="856"/>
      <c r="AU171" s="856"/>
      <c r="AV171" s="856"/>
      <c r="AW171" s="856"/>
      <c r="AX171" s="856"/>
      <c r="AY171" s="856"/>
      <c r="AZ171" s="856"/>
      <c r="BA171" s="856"/>
      <c r="BB171" s="856"/>
      <c r="BC171" s="856"/>
      <c r="BD171" s="856"/>
      <c r="BE171" s="856"/>
      <c r="BF171" s="856"/>
      <c r="BG171" s="856"/>
      <c r="BH171" s="856"/>
      <c r="BI171" s="856"/>
      <c r="BJ171" s="856"/>
      <c r="BK171" s="856"/>
      <c r="BL171" s="856"/>
      <c r="BM171" s="856"/>
      <c r="BN171" s="856"/>
      <c r="BO171" s="856"/>
      <c r="BP171" s="856"/>
      <c r="BQ171" s="856"/>
      <c r="BR171" s="856"/>
      <c r="BS171" s="856"/>
      <c r="BT171" s="856"/>
      <c r="BU171" s="856"/>
      <c r="BV171" s="856"/>
      <c r="BW171" s="856"/>
      <c r="BX171" s="856"/>
      <c r="BY171" s="856"/>
      <c r="BZ171" s="857"/>
      <c r="CA171" s="245"/>
      <c r="CB171" s="157"/>
    </row>
    <row r="172" spans="1:80" s="193" customFormat="1" ht="18" customHeight="1" x14ac:dyDescent="0.2">
      <c r="A172" s="139"/>
      <c r="B172" s="214"/>
      <c r="C172" s="855"/>
      <c r="D172" s="856"/>
      <c r="E172" s="856"/>
      <c r="F172" s="856"/>
      <c r="G172" s="856"/>
      <c r="H172" s="856"/>
      <c r="I172" s="856"/>
      <c r="J172" s="856"/>
      <c r="K172" s="856"/>
      <c r="L172" s="856"/>
      <c r="M172" s="856"/>
      <c r="N172" s="856"/>
      <c r="O172" s="856"/>
      <c r="P172" s="856"/>
      <c r="Q172" s="856"/>
      <c r="R172" s="856"/>
      <c r="S172" s="856"/>
      <c r="T172" s="856"/>
      <c r="U172" s="856"/>
      <c r="V172" s="856"/>
      <c r="W172" s="856"/>
      <c r="X172" s="856"/>
      <c r="Y172" s="856"/>
      <c r="Z172" s="856"/>
      <c r="AA172" s="856"/>
      <c r="AB172" s="856"/>
      <c r="AC172" s="856"/>
      <c r="AD172" s="856"/>
      <c r="AE172" s="856"/>
      <c r="AF172" s="856"/>
      <c r="AG172" s="856"/>
      <c r="AH172" s="856"/>
      <c r="AI172" s="856"/>
      <c r="AJ172" s="856"/>
      <c r="AK172" s="856"/>
      <c r="AL172" s="857"/>
      <c r="AM172" s="246"/>
      <c r="AN172" s="157"/>
      <c r="AO172" s="139"/>
      <c r="AP172" s="214"/>
      <c r="AQ172" s="855"/>
      <c r="AR172" s="856"/>
      <c r="AS172" s="856"/>
      <c r="AT172" s="856"/>
      <c r="AU172" s="856"/>
      <c r="AV172" s="856"/>
      <c r="AW172" s="856"/>
      <c r="AX172" s="856"/>
      <c r="AY172" s="856"/>
      <c r="AZ172" s="856"/>
      <c r="BA172" s="856"/>
      <c r="BB172" s="856"/>
      <c r="BC172" s="856"/>
      <c r="BD172" s="856"/>
      <c r="BE172" s="856"/>
      <c r="BF172" s="856"/>
      <c r="BG172" s="856"/>
      <c r="BH172" s="856"/>
      <c r="BI172" s="856"/>
      <c r="BJ172" s="856"/>
      <c r="BK172" s="856"/>
      <c r="BL172" s="856"/>
      <c r="BM172" s="856"/>
      <c r="BN172" s="856"/>
      <c r="BO172" s="856"/>
      <c r="BP172" s="856"/>
      <c r="BQ172" s="856"/>
      <c r="BR172" s="856"/>
      <c r="BS172" s="856"/>
      <c r="BT172" s="856"/>
      <c r="BU172" s="856"/>
      <c r="BV172" s="856"/>
      <c r="BW172" s="856"/>
      <c r="BX172" s="856"/>
      <c r="BY172" s="856"/>
      <c r="BZ172" s="857"/>
      <c r="CA172" s="246"/>
      <c r="CB172" s="157"/>
    </row>
    <row r="173" spans="1:80" s="193" customFormat="1" ht="5.0999999999999996" customHeight="1" x14ac:dyDescent="0.2">
      <c r="A173" s="139"/>
      <c r="B173" s="243"/>
      <c r="C173" s="855"/>
      <c r="D173" s="856"/>
      <c r="E173" s="856"/>
      <c r="F173" s="856"/>
      <c r="G173" s="856"/>
      <c r="H173" s="856"/>
      <c r="I173" s="856"/>
      <c r="J173" s="856"/>
      <c r="K173" s="856"/>
      <c r="L173" s="856"/>
      <c r="M173" s="856"/>
      <c r="N173" s="856"/>
      <c r="O173" s="856"/>
      <c r="P173" s="856"/>
      <c r="Q173" s="856"/>
      <c r="R173" s="856"/>
      <c r="S173" s="856"/>
      <c r="T173" s="856"/>
      <c r="U173" s="856"/>
      <c r="V173" s="856"/>
      <c r="W173" s="856"/>
      <c r="X173" s="856"/>
      <c r="Y173" s="856"/>
      <c r="Z173" s="856"/>
      <c r="AA173" s="856"/>
      <c r="AB173" s="856"/>
      <c r="AC173" s="856"/>
      <c r="AD173" s="856"/>
      <c r="AE173" s="856"/>
      <c r="AF173" s="856"/>
      <c r="AG173" s="856"/>
      <c r="AH173" s="856"/>
      <c r="AI173" s="856"/>
      <c r="AJ173" s="856"/>
      <c r="AK173" s="856"/>
      <c r="AL173" s="857"/>
      <c r="AM173" s="245"/>
      <c r="AN173" s="157"/>
      <c r="AO173" s="139"/>
      <c r="AP173" s="243"/>
      <c r="AQ173" s="855"/>
      <c r="AR173" s="856"/>
      <c r="AS173" s="856"/>
      <c r="AT173" s="856"/>
      <c r="AU173" s="856"/>
      <c r="AV173" s="856"/>
      <c r="AW173" s="856"/>
      <c r="AX173" s="856"/>
      <c r="AY173" s="856"/>
      <c r="AZ173" s="856"/>
      <c r="BA173" s="856"/>
      <c r="BB173" s="856"/>
      <c r="BC173" s="856"/>
      <c r="BD173" s="856"/>
      <c r="BE173" s="856"/>
      <c r="BF173" s="856"/>
      <c r="BG173" s="856"/>
      <c r="BH173" s="856"/>
      <c r="BI173" s="856"/>
      <c r="BJ173" s="856"/>
      <c r="BK173" s="856"/>
      <c r="BL173" s="856"/>
      <c r="BM173" s="856"/>
      <c r="BN173" s="856"/>
      <c r="BO173" s="856"/>
      <c r="BP173" s="856"/>
      <c r="BQ173" s="856"/>
      <c r="BR173" s="856"/>
      <c r="BS173" s="856"/>
      <c r="BT173" s="856"/>
      <c r="BU173" s="856"/>
      <c r="BV173" s="856"/>
      <c r="BW173" s="856"/>
      <c r="BX173" s="856"/>
      <c r="BY173" s="856"/>
      <c r="BZ173" s="857"/>
      <c r="CA173" s="245"/>
      <c r="CB173" s="157"/>
    </row>
    <row r="174" spans="1:80" s="193" customFormat="1" ht="18" customHeight="1" x14ac:dyDescent="0.2">
      <c r="A174" s="139"/>
      <c r="B174" s="214"/>
      <c r="C174" s="858"/>
      <c r="D174" s="859"/>
      <c r="E174" s="859"/>
      <c r="F174" s="859"/>
      <c r="G174" s="859"/>
      <c r="H174" s="859"/>
      <c r="I174" s="859"/>
      <c r="J174" s="859"/>
      <c r="K174" s="859"/>
      <c r="L174" s="859"/>
      <c r="M174" s="859"/>
      <c r="N174" s="859"/>
      <c r="O174" s="859"/>
      <c r="P174" s="859"/>
      <c r="Q174" s="859"/>
      <c r="R174" s="859"/>
      <c r="S174" s="859"/>
      <c r="T174" s="859"/>
      <c r="U174" s="859"/>
      <c r="V174" s="859"/>
      <c r="W174" s="859"/>
      <c r="X174" s="859"/>
      <c r="Y174" s="859"/>
      <c r="Z174" s="859"/>
      <c r="AA174" s="859"/>
      <c r="AB174" s="859"/>
      <c r="AC174" s="859"/>
      <c r="AD174" s="859"/>
      <c r="AE174" s="859"/>
      <c r="AF174" s="859"/>
      <c r="AG174" s="859"/>
      <c r="AH174" s="859"/>
      <c r="AI174" s="859"/>
      <c r="AJ174" s="859"/>
      <c r="AK174" s="859"/>
      <c r="AL174" s="860"/>
      <c r="AM174" s="246"/>
      <c r="AN174" s="157"/>
      <c r="AO174" s="139"/>
      <c r="AP174" s="214"/>
      <c r="AQ174" s="858"/>
      <c r="AR174" s="859"/>
      <c r="AS174" s="859"/>
      <c r="AT174" s="859"/>
      <c r="AU174" s="859"/>
      <c r="AV174" s="859"/>
      <c r="AW174" s="859"/>
      <c r="AX174" s="859"/>
      <c r="AY174" s="859"/>
      <c r="AZ174" s="859"/>
      <c r="BA174" s="859"/>
      <c r="BB174" s="859"/>
      <c r="BC174" s="859"/>
      <c r="BD174" s="859"/>
      <c r="BE174" s="859"/>
      <c r="BF174" s="859"/>
      <c r="BG174" s="859"/>
      <c r="BH174" s="859"/>
      <c r="BI174" s="859"/>
      <c r="BJ174" s="859"/>
      <c r="BK174" s="859"/>
      <c r="BL174" s="859"/>
      <c r="BM174" s="859"/>
      <c r="BN174" s="859"/>
      <c r="BO174" s="859"/>
      <c r="BP174" s="859"/>
      <c r="BQ174" s="859"/>
      <c r="BR174" s="859"/>
      <c r="BS174" s="859"/>
      <c r="BT174" s="859"/>
      <c r="BU174" s="859"/>
      <c r="BV174" s="859"/>
      <c r="BW174" s="859"/>
      <c r="BX174" s="859"/>
      <c r="BY174" s="859"/>
      <c r="BZ174" s="860"/>
      <c r="CA174" s="246"/>
      <c r="CB174" s="157"/>
    </row>
    <row r="175" spans="1:80" s="193" customFormat="1" ht="9" customHeight="1" x14ac:dyDescent="0.2">
      <c r="A175" s="139"/>
      <c r="B175" s="372"/>
      <c r="C175" s="373"/>
      <c r="D175" s="373"/>
      <c r="E175" s="373"/>
      <c r="F175" s="373"/>
      <c r="G175" s="373"/>
      <c r="H175" s="373"/>
      <c r="I175" s="373"/>
      <c r="J175" s="373"/>
      <c r="K175" s="373"/>
      <c r="L175" s="373"/>
      <c r="M175" s="373"/>
      <c r="N175" s="373"/>
      <c r="O175" s="373"/>
      <c r="P175" s="373"/>
      <c r="Q175" s="373"/>
      <c r="R175" s="373"/>
      <c r="S175" s="373"/>
      <c r="T175" s="373"/>
      <c r="U175" s="373"/>
      <c r="V175" s="373"/>
      <c r="W175" s="373"/>
      <c r="X175" s="373"/>
      <c r="Y175" s="373"/>
      <c r="Z175" s="373"/>
      <c r="AA175" s="373"/>
      <c r="AB175" s="373"/>
      <c r="AC175" s="373"/>
      <c r="AD175" s="373"/>
      <c r="AE175" s="373"/>
      <c r="AF175" s="373"/>
      <c r="AG175" s="373"/>
      <c r="AH175" s="373"/>
      <c r="AI175" s="373"/>
      <c r="AJ175" s="373"/>
      <c r="AK175" s="373"/>
      <c r="AL175" s="373"/>
      <c r="AM175" s="374"/>
      <c r="AN175" s="157"/>
      <c r="AO175" s="139"/>
      <c r="AP175" s="372"/>
      <c r="AQ175" s="373"/>
      <c r="AR175" s="373"/>
      <c r="AS175" s="373"/>
      <c r="AT175" s="373"/>
      <c r="AU175" s="373"/>
      <c r="AV175" s="373"/>
      <c r="AW175" s="373"/>
      <c r="AX175" s="373"/>
      <c r="AY175" s="373"/>
      <c r="AZ175" s="373"/>
      <c r="BA175" s="373"/>
      <c r="BB175" s="373"/>
      <c r="BC175" s="373"/>
      <c r="BD175" s="373"/>
      <c r="BE175" s="373"/>
      <c r="BF175" s="373"/>
      <c r="BG175" s="373"/>
      <c r="BH175" s="373"/>
      <c r="BI175" s="373"/>
      <c r="BJ175" s="373"/>
      <c r="BK175" s="373"/>
      <c r="BL175" s="373"/>
      <c r="BM175" s="373"/>
      <c r="BN175" s="373"/>
      <c r="BO175" s="373"/>
      <c r="BP175" s="373"/>
      <c r="BQ175" s="373"/>
      <c r="BR175" s="373"/>
      <c r="BS175" s="373"/>
      <c r="BT175" s="373"/>
      <c r="BU175" s="373"/>
      <c r="BV175" s="373"/>
      <c r="BW175" s="373"/>
      <c r="BX175" s="373"/>
      <c r="BY175" s="373"/>
      <c r="BZ175" s="373"/>
      <c r="CA175" s="374"/>
      <c r="CB175" s="157"/>
    </row>
    <row r="176" spans="1:80" ht="18" customHeight="1" x14ac:dyDescent="0.2">
      <c r="A176" s="139"/>
      <c r="B176" s="865" t="s">
        <v>1400</v>
      </c>
      <c r="C176" s="866"/>
      <c r="D176" s="866"/>
      <c r="E176" s="866"/>
      <c r="F176" s="866"/>
      <c r="G176" s="866"/>
      <c r="H176" s="866"/>
      <c r="I176" s="866"/>
      <c r="J176" s="866"/>
      <c r="K176" s="866"/>
      <c r="L176" s="866"/>
      <c r="M176" s="866"/>
      <c r="N176" s="866"/>
      <c r="O176" s="866"/>
      <c r="P176" s="866"/>
      <c r="Q176" s="866"/>
      <c r="R176" s="866"/>
      <c r="S176" s="866"/>
      <c r="T176" s="866"/>
      <c r="U176" s="866"/>
      <c r="V176" s="866"/>
      <c r="W176" s="866"/>
      <c r="X176" s="866"/>
      <c r="Y176" s="866"/>
      <c r="Z176" s="866"/>
      <c r="AA176" s="866"/>
      <c r="AB176" s="866"/>
      <c r="AC176" s="866"/>
      <c r="AD176" s="866"/>
      <c r="AE176" s="866"/>
      <c r="AF176" s="866"/>
      <c r="AG176" s="866"/>
      <c r="AH176" s="866"/>
      <c r="AI176" s="866"/>
      <c r="AJ176" s="866"/>
      <c r="AK176" s="866"/>
      <c r="AL176" s="866"/>
      <c r="AM176" s="867"/>
      <c r="AN176" s="141"/>
      <c r="AO176" s="139"/>
      <c r="AP176" s="865" t="s">
        <v>1400</v>
      </c>
      <c r="AQ176" s="866"/>
      <c r="AR176" s="866"/>
      <c r="AS176" s="866"/>
      <c r="AT176" s="866"/>
      <c r="AU176" s="866"/>
      <c r="AV176" s="866"/>
      <c r="AW176" s="866"/>
      <c r="AX176" s="866"/>
      <c r="AY176" s="866"/>
      <c r="AZ176" s="866"/>
      <c r="BA176" s="866"/>
      <c r="BB176" s="866"/>
      <c r="BC176" s="866"/>
      <c r="BD176" s="866"/>
      <c r="BE176" s="866"/>
      <c r="BF176" s="866"/>
      <c r="BG176" s="866"/>
      <c r="BH176" s="866"/>
      <c r="BI176" s="866"/>
      <c r="BJ176" s="866"/>
      <c r="BK176" s="866"/>
      <c r="BL176" s="866"/>
      <c r="BM176" s="866"/>
      <c r="BN176" s="866"/>
      <c r="BO176" s="866"/>
      <c r="BP176" s="866"/>
      <c r="BQ176" s="866"/>
      <c r="BR176" s="866"/>
      <c r="BS176" s="866"/>
      <c r="BT176" s="866"/>
      <c r="BU176" s="866"/>
      <c r="BV176" s="866"/>
      <c r="BW176" s="866"/>
      <c r="BX176" s="866"/>
      <c r="BY176" s="866"/>
      <c r="BZ176" s="866"/>
      <c r="CA176" s="867"/>
      <c r="CB176" s="141"/>
    </row>
    <row r="177" spans="1:80" s="153" customFormat="1" ht="5.0999999999999996" customHeight="1" x14ac:dyDescent="0.2">
      <c r="A177" s="148"/>
      <c r="B177" s="363"/>
      <c r="C177" s="351"/>
      <c r="D177" s="351"/>
      <c r="E177" s="351"/>
      <c r="F177" s="351"/>
      <c r="G177" s="351"/>
      <c r="H177" s="351"/>
      <c r="I177" s="351"/>
      <c r="J177" s="351"/>
      <c r="K177" s="351"/>
      <c r="L177" s="351"/>
      <c r="M177" s="351"/>
      <c r="N177" s="351"/>
      <c r="O177" s="351"/>
      <c r="P177" s="351"/>
      <c r="Q177" s="351"/>
      <c r="R177" s="351"/>
      <c r="S177" s="351"/>
      <c r="T177" s="351"/>
      <c r="U177" s="351"/>
      <c r="V177" s="351"/>
      <c r="W177" s="351"/>
      <c r="X177" s="351"/>
      <c r="Y177" s="351"/>
      <c r="Z177" s="351"/>
      <c r="AA177" s="351"/>
      <c r="AB177" s="351"/>
      <c r="AC177" s="351"/>
      <c r="AD177" s="351"/>
      <c r="AE177" s="351"/>
      <c r="AF177" s="351"/>
      <c r="AG177" s="351"/>
      <c r="AH177" s="351"/>
      <c r="AI177" s="351"/>
      <c r="AJ177" s="351"/>
      <c r="AK177" s="351"/>
      <c r="AL177" s="351"/>
      <c r="AM177" s="364"/>
      <c r="AN177" s="152"/>
      <c r="AO177" s="148"/>
      <c r="AP177" s="363"/>
      <c r="AQ177" s="351"/>
      <c r="AR177" s="351"/>
      <c r="AS177" s="351"/>
      <c r="AT177" s="351"/>
      <c r="AU177" s="351"/>
      <c r="AV177" s="351"/>
      <c r="AW177" s="351"/>
      <c r="AX177" s="351"/>
      <c r="AY177" s="351"/>
      <c r="AZ177" s="351"/>
      <c r="BA177" s="351"/>
      <c r="BB177" s="351"/>
      <c r="BC177" s="351"/>
      <c r="BD177" s="351"/>
      <c r="BE177" s="351"/>
      <c r="BF177" s="351"/>
      <c r="BG177" s="351"/>
      <c r="BH177" s="351"/>
      <c r="BI177" s="351"/>
      <c r="BJ177" s="351"/>
      <c r="BK177" s="351"/>
      <c r="BL177" s="351"/>
      <c r="BM177" s="351"/>
      <c r="BN177" s="351"/>
      <c r="BO177" s="351"/>
      <c r="BP177" s="351"/>
      <c r="BQ177" s="351"/>
      <c r="BR177" s="351"/>
      <c r="BS177" s="351"/>
      <c r="BT177" s="351"/>
      <c r="BU177" s="351"/>
      <c r="BV177" s="351"/>
      <c r="BW177" s="351"/>
      <c r="BX177" s="351"/>
      <c r="BY177" s="351"/>
      <c r="BZ177" s="351"/>
      <c r="CA177" s="364"/>
      <c r="CB177" s="152"/>
    </row>
    <row r="178" spans="1:80" s="153" customFormat="1" ht="27.75" customHeight="1" x14ac:dyDescent="0.2">
      <c r="A178" s="148"/>
      <c r="B178" s="350"/>
      <c r="C178" s="868" t="s">
        <v>1402</v>
      </c>
      <c r="D178" s="869"/>
      <c r="E178" s="870"/>
      <c r="F178" s="840"/>
      <c r="G178" s="841"/>
      <c r="H178" s="842"/>
      <c r="I178" s="324"/>
      <c r="J178" s="871" t="s">
        <v>1383</v>
      </c>
      <c r="K178" s="872"/>
      <c r="L178" s="872"/>
      <c r="M178" s="872"/>
      <c r="N178" s="872"/>
      <c r="O178" s="872"/>
      <c r="P178" s="873"/>
      <c r="Q178" s="840"/>
      <c r="R178" s="841"/>
      <c r="S178" s="841"/>
      <c r="T178" s="841"/>
      <c r="U178" s="841"/>
      <c r="V178" s="841"/>
      <c r="W178" s="841"/>
      <c r="X178" s="841"/>
      <c r="Y178" s="841"/>
      <c r="Z178" s="841"/>
      <c r="AA178" s="841"/>
      <c r="AB178" s="841"/>
      <c r="AC178" s="841"/>
      <c r="AD178" s="841"/>
      <c r="AE178" s="841"/>
      <c r="AF178" s="841"/>
      <c r="AG178" s="841"/>
      <c r="AH178" s="841"/>
      <c r="AI178" s="841"/>
      <c r="AJ178" s="841"/>
      <c r="AK178" s="841"/>
      <c r="AL178" s="842"/>
      <c r="AM178" s="352"/>
      <c r="AN178" s="152"/>
      <c r="AO178" s="148"/>
      <c r="AP178" s="350"/>
      <c r="AQ178" s="868" t="s">
        <v>1402</v>
      </c>
      <c r="AR178" s="869"/>
      <c r="AS178" s="870"/>
      <c r="AT178" s="840"/>
      <c r="AU178" s="841"/>
      <c r="AV178" s="842"/>
      <c r="AW178" s="324"/>
      <c r="AX178" s="871" t="s">
        <v>1383</v>
      </c>
      <c r="AY178" s="872"/>
      <c r="AZ178" s="872"/>
      <c r="BA178" s="872"/>
      <c r="BB178" s="872"/>
      <c r="BC178" s="872"/>
      <c r="BD178" s="873"/>
      <c r="BE178" s="840"/>
      <c r="BF178" s="841"/>
      <c r="BG178" s="841"/>
      <c r="BH178" s="841"/>
      <c r="BI178" s="841"/>
      <c r="BJ178" s="841"/>
      <c r="BK178" s="841"/>
      <c r="BL178" s="841"/>
      <c r="BM178" s="841"/>
      <c r="BN178" s="841"/>
      <c r="BO178" s="841"/>
      <c r="BP178" s="841"/>
      <c r="BQ178" s="841"/>
      <c r="BR178" s="841"/>
      <c r="BS178" s="841"/>
      <c r="BT178" s="841"/>
      <c r="BU178" s="841"/>
      <c r="BV178" s="841"/>
      <c r="BW178" s="841"/>
      <c r="BX178" s="841"/>
      <c r="BY178" s="841"/>
      <c r="BZ178" s="842"/>
      <c r="CA178" s="352"/>
      <c r="CB178" s="152"/>
    </row>
    <row r="179" spans="1:80" s="153" customFormat="1" ht="5.25" customHeight="1" x14ac:dyDescent="0.2">
      <c r="A179" s="148"/>
      <c r="B179" s="350"/>
      <c r="C179" s="324"/>
      <c r="D179" s="324"/>
      <c r="E179" s="324"/>
      <c r="F179" s="324"/>
      <c r="G179" s="324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  <c r="T179" s="324"/>
      <c r="U179" s="324"/>
      <c r="V179" s="324"/>
      <c r="W179" s="324"/>
      <c r="X179" s="324"/>
      <c r="Y179" s="324"/>
      <c r="Z179" s="324"/>
      <c r="AA179" s="324"/>
      <c r="AB179" s="324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52"/>
      <c r="AN179" s="152"/>
      <c r="AO179" s="148"/>
      <c r="AP179" s="350"/>
      <c r="AQ179" s="324"/>
      <c r="AR179" s="324"/>
      <c r="AS179" s="324"/>
      <c r="AT179" s="324"/>
      <c r="AU179" s="324"/>
      <c r="AV179" s="324"/>
      <c r="AW179" s="324"/>
      <c r="AX179" s="324"/>
      <c r="AY179" s="324"/>
      <c r="AZ179" s="324"/>
      <c r="BA179" s="324"/>
      <c r="BB179" s="324"/>
      <c r="BC179" s="324"/>
      <c r="BD179" s="324"/>
      <c r="BE179" s="324"/>
      <c r="BF179" s="324"/>
      <c r="BG179" s="324"/>
      <c r="BH179" s="324"/>
      <c r="BI179" s="324"/>
      <c r="BJ179" s="324"/>
      <c r="BK179" s="324"/>
      <c r="BL179" s="324"/>
      <c r="BM179" s="324"/>
      <c r="BN179" s="324"/>
      <c r="BO179" s="324"/>
      <c r="BP179" s="324"/>
      <c r="BQ179" s="324"/>
      <c r="BR179" s="324"/>
      <c r="BS179" s="324"/>
      <c r="BT179" s="324"/>
      <c r="BU179" s="324"/>
      <c r="BV179" s="324"/>
      <c r="BW179" s="324"/>
      <c r="BX179" s="324"/>
      <c r="BY179" s="324"/>
      <c r="BZ179" s="324"/>
      <c r="CA179" s="352"/>
      <c r="CB179" s="152"/>
    </row>
    <row r="180" spans="1:80" s="153" customFormat="1" ht="21" customHeight="1" x14ac:dyDescent="0.2">
      <c r="A180" s="148"/>
      <c r="B180" s="350"/>
      <c r="C180" s="840" t="s">
        <v>1401</v>
      </c>
      <c r="D180" s="841"/>
      <c r="E180" s="841"/>
      <c r="F180" s="841"/>
      <c r="G180" s="841"/>
      <c r="H180" s="842"/>
      <c r="I180" s="840"/>
      <c r="J180" s="841"/>
      <c r="K180" s="841"/>
      <c r="L180" s="841"/>
      <c r="M180" s="841"/>
      <c r="N180" s="841"/>
      <c r="O180" s="841"/>
      <c r="P180" s="841"/>
      <c r="Q180" s="841"/>
      <c r="R180" s="841"/>
      <c r="S180" s="841"/>
      <c r="T180" s="842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324"/>
      <c r="AH180" s="324"/>
      <c r="AI180" s="324"/>
      <c r="AJ180" s="324"/>
      <c r="AK180" s="324"/>
      <c r="AL180" s="324"/>
      <c r="AM180" s="352"/>
      <c r="AN180" s="152"/>
      <c r="AO180" s="148"/>
      <c r="AP180" s="350"/>
      <c r="AQ180" s="840" t="s">
        <v>1401</v>
      </c>
      <c r="AR180" s="841"/>
      <c r="AS180" s="841"/>
      <c r="AT180" s="841"/>
      <c r="AU180" s="841"/>
      <c r="AV180" s="842"/>
      <c r="AW180" s="840"/>
      <c r="AX180" s="841"/>
      <c r="AY180" s="841"/>
      <c r="AZ180" s="841"/>
      <c r="BA180" s="841"/>
      <c r="BB180" s="841"/>
      <c r="BC180" s="841"/>
      <c r="BD180" s="841"/>
      <c r="BE180" s="841"/>
      <c r="BF180" s="841"/>
      <c r="BG180" s="841"/>
      <c r="BH180" s="842"/>
      <c r="BI180" s="324"/>
      <c r="BJ180" s="324"/>
      <c r="BK180" s="324"/>
      <c r="BL180" s="324"/>
      <c r="BM180" s="324"/>
      <c r="BN180" s="324"/>
      <c r="BO180" s="324"/>
      <c r="BP180" s="324"/>
      <c r="BQ180" s="324"/>
      <c r="BR180" s="324"/>
      <c r="BS180" s="324"/>
      <c r="BT180" s="324"/>
      <c r="BU180" s="324"/>
      <c r="BV180" s="324"/>
      <c r="BW180" s="324"/>
      <c r="BX180" s="324"/>
      <c r="BY180" s="324"/>
      <c r="BZ180" s="324"/>
      <c r="CA180" s="352"/>
      <c r="CB180" s="152"/>
    </row>
    <row r="181" spans="1:80" s="153" customFormat="1" ht="5.25" customHeight="1" x14ac:dyDescent="0.2">
      <c r="A181" s="148"/>
      <c r="B181" s="350"/>
      <c r="C181" s="324"/>
      <c r="D181" s="324"/>
      <c r="E181" s="324"/>
      <c r="F181" s="324"/>
      <c r="G181" s="324"/>
      <c r="H181" s="324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324"/>
      <c r="V181" s="324"/>
      <c r="W181" s="324"/>
      <c r="X181" s="324"/>
      <c r="Y181" s="324"/>
      <c r="Z181" s="324"/>
      <c r="AA181" s="324"/>
      <c r="AB181" s="324"/>
      <c r="AC181" s="324"/>
      <c r="AD181" s="324"/>
      <c r="AE181" s="324"/>
      <c r="AF181" s="324"/>
      <c r="AG181" s="324"/>
      <c r="AH181" s="324"/>
      <c r="AI181" s="324"/>
      <c r="AJ181" s="324"/>
      <c r="AK181" s="324"/>
      <c r="AL181" s="324"/>
      <c r="AM181" s="352"/>
      <c r="AN181" s="152"/>
      <c r="AO181" s="148"/>
      <c r="AP181" s="350"/>
      <c r="AQ181" s="324"/>
      <c r="AR181" s="324"/>
      <c r="AS181" s="324"/>
      <c r="AT181" s="324"/>
      <c r="AU181" s="324"/>
      <c r="AV181" s="324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324"/>
      <c r="BJ181" s="324"/>
      <c r="BK181" s="324"/>
      <c r="BL181" s="324"/>
      <c r="BM181" s="324"/>
      <c r="BN181" s="324"/>
      <c r="BO181" s="324"/>
      <c r="BP181" s="324"/>
      <c r="BQ181" s="324"/>
      <c r="BR181" s="324"/>
      <c r="BS181" s="324"/>
      <c r="BT181" s="324"/>
      <c r="BU181" s="324"/>
      <c r="BV181" s="324"/>
      <c r="BW181" s="324"/>
      <c r="BX181" s="324"/>
      <c r="BY181" s="324"/>
      <c r="BZ181" s="324"/>
      <c r="CA181" s="352"/>
      <c r="CB181" s="152"/>
    </row>
    <row r="182" spans="1:80" s="166" customFormat="1" ht="18" customHeight="1" x14ac:dyDescent="0.2">
      <c r="A182" s="161"/>
      <c r="B182" s="365"/>
      <c r="C182" s="861" t="s">
        <v>1384</v>
      </c>
      <c r="D182" s="862"/>
      <c r="E182" s="862"/>
      <c r="F182" s="863"/>
      <c r="G182" s="830"/>
      <c r="H182" s="831"/>
      <c r="I182" s="831"/>
      <c r="J182" s="831"/>
      <c r="K182" s="831"/>
      <c r="L182" s="831"/>
      <c r="M182" s="831"/>
      <c r="N182" s="832"/>
      <c r="O182" s="178"/>
      <c r="P182" s="748" t="s">
        <v>1385</v>
      </c>
      <c r="Q182" s="749"/>
      <c r="R182" s="864"/>
      <c r="S182" s="830"/>
      <c r="T182" s="831"/>
      <c r="U182" s="831"/>
      <c r="V182" s="832"/>
      <c r="W182" s="191"/>
      <c r="X182" s="874" t="s">
        <v>1353</v>
      </c>
      <c r="Y182" s="874"/>
      <c r="Z182" s="874"/>
      <c r="AA182" s="874"/>
      <c r="AB182" s="748"/>
      <c r="AC182" s="617"/>
      <c r="AD182" s="618"/>
      <c r="AE182" s="618"/>
      <c r="AF182" s="618"/>
      <c r="AG182" s="618"/>
      <c r="AH182" s="618"/>
      <c r="AI182" s="618"/>
      <c r="AJ182" s="618"/>
      <c r="AK182" s="618"/>
      <c r="AL182" s="619"/>
      <c r="AM182" s="245"/>
      <c r="AN182" s="165"/>
      <c r="AO182" s="161"/>
      <c r="AP182" s="365"/>
      <c r="AQ182" s="861" t="s">
        <v>1384</v>
      </c>
      <c r="AR182" s="862"/>
      <c r="AS182" s="862"/>
      <c r="AT182" s="863"/>
      <c r="AU182" s="830"/>
      <c r="AV182" s="831"/>
      <c r="AW182" s="831"/>
      <c r="AX182" s="831"/>
      <c r="AY182" s="831"/>
      <c r="AZ182" s="831"/>
      <c r="BA182" s="831"/>
      <c r="BB182" s="832"/>
      <c r="BC182" s="178"/>
      <c r="BD182" s="748" t="s">
        <v>1385</v>
      </c>
      <c r="BE182" s="749"/>
      <c r="BF182" s="864"/>
      <c r="BG182" s="830"/>
      <c r="BH182" s="831"/>
      <c r="BI182" s="831"/>
      <c r="BJ182" s="832"/>
      <c r="BK182" s="191"/>
      <c r="BL182" s="874" t="s">
        <v>1353</v>
      </c>
      <c r="BM182" s="874"/>
      <c r="BN182" s="874"/>
      <c r="BO182" s="874"/>
      <c r="BP182" s="748"/>
      <c r="BQ182" s="617"/>
      <c r="BR182" s="618"/>
      <c r="BS182" s="618"/>
      <c r="BT182" s="618"/>
      <c r="BU182" s="618"/>
      <c r="BV182" s="618"/>
      <c r="BW182" s="618"/>
      <c r="BX182" s="618"/>
      <c r="BY182" s="618"/>
      <c r="BZ182" s="619"/>
      <c r="CA182" s="245"/>
      <c r="CB182" s="165"/>
    </row>
    <row r="183" spans="1:80" s="158" customFormat="1" ht="9" hidden="1" customHeight="1" x14ac:dyDescent="0.2">
      <c r="A183" s="154"/>
      <c r="B183" s="365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6"/>
      <c r="AL183" s="176"/>
      <c r="AM183" s="366"/>
      <c r="AN183" s="157"/>
      <c r="AO183" s="154"/>
      <c r="AP183" s="365"/>
      <c r="AQ183" s="176"/>
      <c r="AR183" s="176"/>
      <c r="AS183" s="176"/>
      <c r="AT183" s="176"/>
      <c r="AU183" s="176"/>
      <c r="AV183" s="176"/>
      <c r="AW183" s="176"/>
      <c r="AX183" s="176"/>
      <c r="AY183" s="176"/>
      <c r="AZ183" s="176"/>
      <c r="BA183" s="176"/>
      <c r="BB183" s="176"/>
      <c r="BC183" s="176"/>
      <c r="BD183" s="176"/>
      <c r="BE183" s="176"/>
      <c r="BF183" s="176"/>
      <c r="BG183" s="176"/>
      <c r="BH183" s="176"/>
      <c r="BI183" s="176"/>
      <c r="BJ183" s="176"/>
      <c r="BK183" s="176"/>
      <c r="BL183" s="176"/>
      <c r="BM183" s="176"/>
      <c r="BN183" s="176"/>
      <c r="BO183" s="176"/>
      <c r="BP183" s="176"/>
      <c r="BQ183" s="176"/>
      <c r="BR183" s="176"/>
      <c r="BS183" s="176"/>
      <c r="BT183" s="176"/>
      <c r="BU183" s="176"/>
      <c r="BV183" s="176"/>
      <c r="BW183" s="176"/>
      <c r="BX183" s="176"/>
      <c r="BY183" s="176"/>
      <c r="BZ183" s="176"/>
      <c r="CA183" s="366"/>
      <c r="CB183" s="157"/>
    </row>
    <row r="184" spans="1:80" ht="6.2" customHeight="1" x14ac:dyDescent="0.2">
      <c r="A184" s="139"/>
      <c r="B184" s="365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366"/>
      <c r="AN184" s="157"/>
      <c r="AO184" s="139"/>
      <c r="AP184" s="365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0"/>
      <c r="CA184" s="366"/>
      <c r="CB184" s="157"/>
    </row>
    <row r="185" spans="1:80" ht="17.45" customHeight="1" x14ac:dyDescent="0.2">
      <c r="A185" s="139"/>
      <c r="B185" s="365"/>
      <c r="C185" s="748" t="s">
        <v>1387</v>
      </c>
      <c r="D185" s="749"/>
      <c r="E185" s="749"/>
      <c r="F185" s="749"/>
      <c r="G185" s="864"/>
      <c r="H185" s="633"/>
      <c r="I185" s="634"/>
      <c r="J185" s="634"/>
      <c r="K185" s="634"/>
      <c r="L185" s="634"/>
      <c r="M185" s="634"/>
      <c r="N185" s="635"/>
      <c r="O185" s="176"/>
      <c r="P185" s="748" t="s">
        <v>1386</v>
      </c>
      <c r="Q185" s="748"/>
      <c r="R185" s="748"/>
      <c r="S185" s="748"/>
      <c r="T185" s="748"/>
      <c r="U185" s="748"/>
      <c r="V185" s="748"/>
      <c r="W185" s="748"/>
      <c r="X185" s="628"/>
      <c r="Y185" s="628"/>
      <c r="Z185" s="628"/>
      <c r="AA185" s="628"/>
      <c r="AB185" s="628"/>
      <c r="AC185" s="628"/>
      <c r="AD185" s="628"/>
      <c r="AE185" s="628"/>
      <c r="AF185" s="628"/>
      <c r="AG185" s="628"/>
      <c r="AH185" s="628"/>
      <c r="AI185" s="628"/>
      <c r="AJ185" s="628"/>
      <c r="AK185" s="628"/>
      <c r="AL185" s="628"/>
      <c r="AM185" s="366"/>
      <c r="AN185" s="157"/>
      <c r="AO185" s="139"/>
      <c r="AP185" s="365"/>
      <c r="AQ185" s="748" t="s">
        <v>1387</v>
      </c>
      <c r="AR185" s="749"/>
      <c r="AS185" s="749"/>
      <c r="AT185" s="749"/>
      <c r="AU185" s="864"/>
      <c r="AV185" s="633"/>
      <c r="AW185" s="634"/>
      <c r="AX185" s="634"/>
      <c r="AY185" s="634"/>
      <c r="AZ185" s="634"/>
      <c r="BA185" s="634"/>
      <c r="BB185" s="635"/>
      <c r="BC185" s="176"/>
      <c r="BD185" s="748" t="s">
        <v>1386</v>
      </c>
      <c r="BE185" s="748"/>
      <c r="BF185" s="748"/>
      <c r="BG185" s="748"/>
      <c r="BH185" s="748"/>
      <c r="BI185" s="748"/>
      <c r="BJ185" s="748"/>
      <c r="BK185" s="748"/>
      <c r="BL185" s="628"/>
      <c r="BM185" s="628"/>
      <c r="BN185" s="628"/>
      <c r="BO185" s="628"/>
      <c r="BP185" s="628"/>
      <c r="BQ185" s="628"/>
      <c r="BR185" s="628"/>
      <c r="BS185" s="628"/>
      <c r="BT185" s="628"/>
      <c r="BU185" s="628"/>
      <c r="BV185" s="628"/>
      <c r="BW185" s="628"/>
      <c r="BX185" s="628"/>
      <c r="BY185" s="628"/>
      <c r="BZ185" s="628"/>
      <c r="CA185" s="366"/>
      <c r="CB185" s="157"/>
    </row>
    <row r="186" spans="1:80" ht="6.2" customHeight="1" x14ac:dyDescent="0.2">
      <c r="A186" s="139"/>
      <c r="B186" s="365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176"/>
      <c r="AL186" s="176"/>
      <c r="AM186" s="366"/>
      <c r="AN186" s="157"/>
      <c r="AO186" s="139"/>
      <c r="AP186" s="365"/>
      <c r="AQ186" s="176"/>
      <c r="AR186" s="176"/>
      <c r="AS186" s="176"/>
      <c r="AT186" s="176"/>
      <c r="AU186" s="176"/>
      <c r="AV186" s="176"/>
      <c r="AW186" s="176"/>
      <c r="AX186" s="176"/>
      <c r="AY186" s="176"/>
      <c r="AZ186" s="176"/>
      <c r="BA186" s="176"/>
      <c r="BB186" s="176"/>
      <c r="BC186" s="176"/>
      <c r="BD186" s="176"/>
      <c r="BE186" s="176"/>
      <c r="BF186" s="176"/>
      <c r="BG186" s="176"/>
      <c r="BH186" s="176"/>
      <c r="BI186" s="176"/>
      <c r="BJ186" s="176"/>
      <c r="BK186" s="176"/>
      <c r="BL186" s="176"/>
      <c r="BM186" s="176"/>
      <c r="BN186" s="176"/>
      <c r="BO186" s="176"/>
      <c r="BP186" s="176"/>
      <c r="BQ186" s="176"/>
      <c r="BR186" s="176"/>
      <c r="BS186" s="176"/>
      <c r="BT186" s="176"/>
      <c r="BU186" s="176"/>
      <c r="BV186" s="176"/>
      <c r="BW186" s="176"/>
      <c r="BX186" s="176"/>
      <c r="BY186" s="176"/>
      <c r="BZ186" s="176"/>
      <c r="CA186" s="366"/>
      <c r="CB186" s="157"/>
    </row>
    <row r="187" spans="1:80" ht="24" customHeight="1" x14ac:dyDescent="0.2">
      <c r="A187" s="139"/>
      <c r="B187" s="367"/>
      <c r="C187" s="748" t="s">
        <v>1388</v>
      </c>
      <c r="D187" s="748"/>
      <c r="E187" s="748"/>
      <c r="F187" s="748"/>
      <c r="G187" s="628"/>
      <c r="H187" s="628"/>
      <c r="I187" s="628"/>
      <c r="J187" s="628"/>
      <c r="K187" s="628"/>
      <c r="L187" s="628"/>
      <c r="M187" s="628"/>
      <c r="N187" s="628"/>
      <c r="O187" s="628"/>
      <c r="P187" s="628"/>
      <c r="Q187" s="628"/>
      <c r="R187" s="628"/>
      <c r="S187" s="628"/>
      <c r="T187" s="628"/>
      <c r="U187" s="628"/>
      <c r="V187" s="628"/>
      <c r="W187" s="628"/>
      <c r="X187" s="628"/>
      <c r="Y187" s="628"/>
      <c r="Z187" s="628"/>
      <c r="AA187" s="628"/>
      <c r="AB187" s="628"/>
      <c r="AC187" s="628"/>
      <c r="AD187" s="628"/>
      <c r="AE187" s="628"/>
      <c r="AF187" s="628"/>
      <c r="AG187" s="628"/>
      <c r="AH187" s="628"/>
      <c r="AI187" s="628"/>
      <c r="AJ187" s="628"/>
      <c r="AK187" s="628"/>
      <c r="AL187" s="628"/>
      <c r="AM187" s="368"/>
      <c r="AN187" s="157"/>
      <c r="AO187" s="139"/>
      <c r="AP187" s="367"/>
      <c r="AQ187" s="748" t="s">
        <v>1388</v>
      </c>
      <c r="AR187" s="748"/>
      <c r="AS187" s="748"/>
      <c r="AT187" s="748"/>
      <c r="AU187" s="628"/>
      <c r="AV187" s="628"/>
      <c r="AW187" s="628"/>
      <c r="AX187" s="628"/>
      <c r="AY187" s="628"/>
      <c r="AZ187" s="628"/>
      <c r="BA187" s="628"/>
      <c r="BB187" s="628"/>
      <c r="BC187" s="628"/>
      <c r="BD187" s="628"/>
      <c r="BE187" s="628"/>
      <c r="BF187" s="628"/>
      <c r="BG187" s="628"/>
      <c r="BH187" s="628"/>
      <c r="BI187" s="628"/>
      <c r="BJ187" s="628"/>
      <c r="BK187" s="628"/>
      <c r="BL187" s="628"/>
      <c r="BM187" s="628"/>
      <c r="BN187" s="628"/>
      <c r="BO187" s="628"/>
      <c r="BP187" s="628"/>
      <c r="BQ187" s="628"/>
      <c r="BR187" s="628"/>
      <c r="BS187" s="628"/>
      <c r="BT187" s="628"/>
      <c r="BU187" s="628"/>
      <c r="BV187" s="628"/>
      <c r="BW187" s="628"/>
      <c r="BX187" s="628"/>
      <c r="BY187" s="628"/>
      <c r="BZ187" s="628"/>
      <c r="CA187" s="368"/>
      <c r="CB187" s="157"/>
    </row>
    <row r="188" spans="1:80" ht="6.2" customHeight="1" x14ac:dyDescent="0.2">
      <c r="A188" s="139"/>
      <c r="B188" s="367"/>
      <c r="C188" s="176"/>
      <c r="D188" s="176"/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368"/>
      <c r="AN188" s="157"/>
      <c r="AO188" s="139"/>
      <c r="AP188" s="367"/>
      <c r="AQ188" s="176"/>
      <c r="AR188" s="176"/>
      <c r="AS188" s="176"/>
      <c r="AT188" s="176"/>
      <c r="AU188" s="176"/>
      <c r="AV188" s="176"/>
      <c r="AW188" s="176"/>
      <c r="AX188" s="176"/>
      <c r="AY188" s="176"/>
      <c r="AZ188" s="176"/>
      <c r="BA188" s="176"/>
      <c r="BB188" s="176"/>
      <c r="BC188" s="176"/>
      <c r="BD188" s="176"/>
      <c r="BE188" s="176"/>
      <c r="BF188" s="176"/>
      <c r="BG188" s="176"/>
      <c r="BH188" s="176"/>
      <c r="BI188" s="176"/>
      <c r="BJ188" s="176"/>
      <c r="BK188" s="176"/>
      <c r="BL188" s="176"/>
      <c r="BM188" s="176"/>
      <c r="BN188" s="176"/>
      <c r="BO188" s="176"/>
      <c r="BP188" s="176"/>
      <c r="BQ188" s="176"/>
      <c r="BR188" s="176"/>
      <c r="BS188" s="176"/>
      <c r="BT188" s="176"/>
      <c r="BU188" s="176"/>
      <c r="BV188" s="176"/>
      <c r="BW188" s="176"/>
      <c r="BX188" s="176"/>
      <c r="BY188" s="176"/>
      <c r="BZ188" s="176"/>
      <c r="CA188" s="368"/>
      <c r="CB188" s="157"/>
    </row>
    <row r="189" spans="1:80" ht="17.45" customHeight="1" x14ac:dyDescent="0.2">
      <c r="A189" s="139"/>
      <c r="B189" s="367"/>
      <c r="C189" s="748" t="s">
        <v>1389</v>
      </c>
      <c r="D189" s="749"/>
      <c r="E189" s="749"/>
      <c r="F189" s="749"/>
      <c r="G189" s="749"/>
      <c r="H189" s="864"/>
      <c r="I189" s="633"/>
      <c r="J189" s="634"/>
      <c r="K189" s="634"/>
      <c r="L189" s="634"/>
      <c r="M189" s="634"/>
      <c r="N189" s="634"/>
      <c r="O189" s="634"/>
      <c r="P189" s="634"/>
      <c r="Q189" s="634"/>
      <c r="R189" s="634"/>
      <c r="S189" s="634"/>
      <c r="T189" s="635"/>
      <c r="U189" s="140"/>
      <c r="V189" s="140"/>
      <c r="W189" s="176"/>
      <c r="X189" s="748" t="s">
        <v>1390</v>
      </c>
      <c r="Y189" s="749"/>
      <c r="Z189" s="749"/>
      <c r="AA189" s="749"/>
      <c r="AB189" s="864"/>
      <c r="AC189" s="850"/>
      <c r="AD189" s="850"/>
      <c r="AE189" s="850"/>
      <c r="AF189" s="850"/>
      <c r="AG189" s="369" t="s">
        <v>8</v>
      </c>
      <c r="AH189" s="851"/>
      <c r="AI189" s="851"/>
      <c r="AJ189" s="851"/>
      <c r="AK189" s="140"/>
      <c r="AL189" s="140"/>
      <c r="AM189" s="368"/>
      <c r="AN189" s="157"/>
      <c r="AO189" s="139"/>
      <c r="AP189" s="367"/>
      <c r="AQ189" s="748" t="s">
        <v>1389</v>
      </c>
      <c r="AR189" s="749"/>
      <c r="AS189" s="749"/>
      <c r="AT189" s="749"/>
      <c r="AU189" s="749"/>
      <c r="AV189" s="864"/>
      <c r="AW189" s="633"/>
      <c r="AX189" s="634"/>
      <c r="AY189" s="634"/>
      <c r="AZ189" s="634"/>
      <c r="BA189" s="634"/>
      <c r="BB189" s="634"/>
      <c r="BC189" s="634"/>
      <c r="BD189" s="634"/>
      <c r="BE189" s="634"/>
      <c r="BF189" s="634"/>
      <c r="BG189" s="634"/>
      <c r="BH189" s="635"/>
      <c r="BI189" s="140"/>
      <c r="BJ189" s="140"/>
      <c r="BK189" s="176"/>
      <c r="BL189" s="748" t="s">
        <v>1390</v>
      </c>
      <c r="BM189" s="749"/>
      <c r="BN189" s="749"/>
      <c r="BO189" s="749"/>
      <c r="BP189" s="864"/>
      <c r="BQ189" s="850"/>
      <c r="BR189" s="850"/>
      <c r="BS189" s="850"/>
      <c r="BT189" s="850"/>
      <c r="BU189" s="369" t="s">
        <v>8</v>
      </c>
      <c r="BV189" s="851"/>
      <c r="BW189" s="851"/>
      <c r="BX189" s="851"/>
      <c r="BY189" s="140"/>
      <c r="BZ189" s="140"/>
      <c r="CA189" s="368"/>
      <c r="CB189" s="157"/>
    </row>
    <row r="190" spans="1:80" ht="6.2" customHeight="1" x14ac:dyDescent="0.2">
      <c r="A190" s="139"/>
      <c r="B190" s="370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368"/>
      <c r="AN190" s="157"/>
      <c r="AO190" s="139"/>
      <c r="AP190" s="370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44"/>
      <c r="BT190" s="144"/>
      <c r="BU190" s="144"/>
      <c r="BV190" s="144"/>
      <c r="BW190" s="144"/>
      <c r="BX190" s="144"/>
      <c r="BY190" s="144"/>
      <c r="BZ190" s="144"/>
      <c r="CA190" s="368"/>
      <c r="CB190" s="157"/>
    </row>
    <row r="191" spans="1:80" ht="17.45" customHeight="1" x14ac:dyDescent="0.2">
      <c r="A191" s="139"/>
      <c r="B191" s="367"/>
      <c r="C191" s="874" t="s">
        <v>1391</v>
      </c>
      <c r="D191" s="874"/>
      <c r="E191" s="874"/>
      <c r="F191" s="623"/>
      <c r="G191" s="623"/>
      <c r="H191" s="623"/>
      <c r="I191" s="623"/>
      <c r="J191" s="623"/>
      <c r="K191" s="623"/>
      <c r="L191" s="623"/>
      <c r="M191" s="176"/>
      <c r="N191" s="874" t="s">
        <v>1392</v>
      </c>
      <c r="O191" s="874"/>
      <c r="P191" s="874"/>
      <c r="Q191" s="623"/>
      <c r="R191" s="623"/>
      <c r="S191" s="623"/>
      <c r="T191" s="623"/>
      <c r="U191" s="623"/>
      <c r="V191" s="623"/>
      <c r="W191" s="176"/>
      <c r="X191" s="748" t="s">
        <v>1393</v>
      </c>
      <c r="Y191" s="749"/>
      <c r="Z191" s="749"/>
      <c r="AA191" s="864"/>
      <c r="AB191" s="849"/>
      <c r="AC191" s="849"/>
      <c r="AD191" s="849"/>
      <c r="AE191" s="849"/>
      <c r="AF191" s="849"/>
      <c r="AG191" s="849"/>
      <c r="AH191" s="849"/>
      <c r="AI191" s="849"/>
      <c r="AJ191" s="849"/>
      <c r="AK191" s="849"/>
      <c r="AL191" s="849"/>
      <c r="AM191" s="368"/>
      <c r="AN191" s="157"/>
      <c r="AO191" s="139"/>
      <c r="AP191" s="367"/>
      <c r="AQ191" s="874" t="s">
        <v>1391</v>
      </c>
      <c r="AR191" s="874"/>
      <c r="AS191" s="874"/>
      <c r="AT191" s="623"/>
      <c r="AU191" s="623"/>
      <c r="AV191" s="623"/>
      <c r="AW191" s="623"/>
      <c r="AX191" s="623"/>
      <c r="AY191" s="623"/>
      <c r="AZ191" s="623"/>
      <c r="BA191" s="176"/>
      <c r="BB191" s="874" t="s">
        <v>1392</v>
      </c>
      <c r="BC191" s="874"/>
      <c r="BD191" s="874"/>
      <c r="BE191" s="623"/>
      <c r="BF191" s="623"/>
      <c r="BG191" s="623"/>
      <c r="BH191" s="623"/>
      <c r="BI191" s="623"/>
      <c r="BJ191" s="623"/>
      <c r="BK191" s="176"/>
      <c r="BL191" s="748" t="s">
        <v>1393</v>
      </c>
      <c r="BM191" s="749"/>
      <c r="BN191" s="749"/>
      <c r="BO191" s="864"/>
      <c r="BP191" s="849"/>
      <c r="BQ191" s="849"/>
      <c r="BR191" s="849"/>
      <c r="BS191" s="849"/>
      <c r="BT191" s="849"/>
      <c r="BU191" s="849"/>
      <c r="BV191" s="849"/>
      <c r="BW191" s="849"/>
      <c r="BX191" s="849"/>
      <c r="BY191" s="849"/>
      <c r="BZ191" s="849"/>
      <c r="CA191" s="368"/>
      <c r="CB191" s="157"/>
    </row>
    <row r="192" spans="1:80" ht="6.2" customHeight="1" x14ac:dyDescent="0.2">
      <c r="A192" s="139"/>
      <c r="B192" s="367"/>
      <c r="C192" s="176"/>
      <c r="D192" s="176"/>
      <c r="E192" s="176"/>
      <c r="F192" s="176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368"/>
      <c r="AN192" s="157"/>
      <c r="AO192" s="139"/>
      <c r="AP192" s="367"/>
      <c r="AQ192" s="176"/>
      <c r="AR192" s="176"/>
      <c r="AS192" s="176"/>
      <c r="AT192" s="176"/>
      <c r="AU192" s="176"/>
      <c r="AV192" s="176"/>
      <c r="AW192" s="176"/>
      <c r="AX192" s="176"/>
      <c r="AY192" s="176"/>
      <c r="AZ192" s="176"/>
      <c r="BA192" s="176"/>
      <c r="BB192" s="176"/>
      <c r="BC192" s="176"/>
      <c r="BD192" s="176"/>
      <c r="BE192" s="176"/>
      <c r="BF192" s="176"/>
      <c r="BG192" s="176"/>
      <c r="BH192" s="176"/>
      <c r="BI192" s="176"/>
      <c r="BJ192" s="176"/>
      <c r="BK192" s="176"/>
      <c r="BL192" s="176"/>
      <c r="BM192" s="176"/>
      <c r="BN192" s="176"/>
      <c r="BO192" s="176"/>
      <c r="BP192" s="176"/>
      <c r="BQ192" s="176"/>
      <c r="BR192" s="176"/>
      <c r="BS192" s="176"/>
      <c r="BT192" s="176"/>
      <c r="BU192" s="176"/>
      <c r="BV192" s="176"/>
      <c r="BW192" s="176"/>
      <c r="BX192" s="176"/>
      <c r="BY192" s="176"/>
      <c r="BZ192" s="176"/>
      <c r="CA192" s="368"/>
      <c r="CB192" s="157"/>
    </row>
    <row r="193" spans="1:80" ht="16.7" customHeight="1" x14ac:dyDescent="0.2">
      <c r="A193" s="139"/>
      <c r="B193" s="367"/>
      <c r="C193" s="861" t="s">
        <v>1394</v>
      </c>
      <c r="D193" s="862"/>
      <c r="E193" s="862"/>
      <c r="F193" s="863"/>
      <c r="G193" s="81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3"/>
      <c r="AM193" s="368"/>
      <c r="AN193" s="157"/>
      <c r="AO193" s="139"/>
      <c r="AP193" s="367"/>
      <c r="AQ193" s="861" t="s">
        <v>1394</v>
      </c>
      <c r="AR193" s="862"/>
      <c r="AS193" s="862"/>
      <c r="AT193" s="863"/>
      <c r="AU193" s="81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3"/>
      <c r="CA193" s="368"/>
      <c r="CB193" s="157"/>
    </row>
    <row r="194" spans="1:80" ht="6.2" customHeight="1" x14ac:dyDescent="0.2">
      <c r="A194" s="139"/>
      <c r="B194" s="367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368"/>
      <c r="AN194" s="157"/>
      <c r="AO194" s="139"/>
      <c r="AP194" s="367"/>
      <c r="AQ194" s="176"/>
      <c r="AR194" s="176"/>
      <c r="AS194" s="176"/>
      <c r="AT194" s="176"/>
      <c r="AU194" s="176"/>
      <c r="AV194" s="176"/>
      <c r="AW194" s="176"/>
      <c r="AX194" s="176"/>
      <c r="AY194" s="176"/>
      <c r="AZ194" s="176"/>
      <c r="BA194" s="176"/>
      <c r="BB194" s="176"/>
      <c r="BC194" s="176"/>
      <c r="BD194" s="176"/>
      <c r="BE194" s="176"/>
      <c r="BF194" s="176"/>
      <c r="BG194" s="176"/>
      <c r="BH194" s="176"/>
      <c r="BI194" s="176"/>
      <c r="BJ194" s="176"/>
      <c r="BK194" s="176"/>
      <c r="BL194" s="176"/>
      <c r="BM194" s="176"/>
      <c r="BN194" s="176"/>
      <c r="BO194" s="176"/>
      <c r="BP194" s="176"/>
      <c r="BQ194" s="176"/>
      <c r="BR194" s="176"/>
      <c r="BS194" s="176"/>
      <c r="BT194" s="176"/>
      <c r="BU194" s="176"/>
      <c r="BV194" s="176"/>
      <c r="BW194" s="176"/>
      <c r="BX194" s="176"/>
      <c r="BY194" s="176"/>
      <c r="BZ194" s="176"/>
      <c r="CA194" s="368"/>
      <c r="CB194" s="157"/>
    </row>
    <row r="195" spans="1:80" ht="16.7" customHeight="1" x14ac:dyDescent="0.2">
      <c r="A195" s="139"/>
      <c r="B195" s="367"/>
      <c r="C195" s="874" t="s">
        <v>1395</v>
      </c>
      <c r="D195" s="874"/>
      <c r="E195" s="623"/>
      <c r="F195" s="623"/>
      <c r="G195" s="623"/>
      <c r="H195" s="623"/>
      <c r="I195" s="623"/>
      <c r="J195" s="623"/>
      <c r="K195" s="623"/>
      <c r="L195" s="623"/>
      <c r="M195" s="623"/>
      <c r="N195" s="623"/>
      <c r="O195" s="623"/>
      <c r="P195" s="623"/>
      <c r="Q195" s="623"/>
      <c r="R195" s="623"/>
      <c r="S195" s="623"/>
      <c r="T195" s="623"/>
      <c r="U195" s="623"/>
      <c r="V195" s="623"/>
      <c r="W195" s="623"/>
      <c r="X195" s="623"/>
      <c r="Y195" s="623"/>
      <c r="Z195" s="623"/>
      <c r="AA195" s="623"/>
      <c r="AB195" s="623"/>
      <c r="AC195" s="623"/>
      <c r="AD195" s="623"/>
      <c r="AE195" s="623"/>
      <c r="AF195" s="623"/>
      <c r="AG195" s="623"/>
      <c r="AH195" s="623"/>
      <c r="AI195" s="623"/>
      <c r="AJ195" s="623"/>
      <c r="AK195" s="623"/>
      <c r="AL195" s="623"/>
      <c r="AM195" s="368"/>
      <c r="AN195" s="157"/>
      <c r="AO195" s="139"/>
      <c r="AP195" s="367"/>
      <c r="AQ195" s="874" t="s">
        <v>1395</v>
      </c>
      <c r="AR195" s="874"/>
      <c r="AS195" s="623"/>
      <c r="AT195" s="623"/>
      <c r="AU195" s="623"/>
      <c r="AV195" s="623"/>
      <c r="AW195" s="623"/>
      <c r="AX195" s="623"/>
      <c r="AY195" s="623"/>
      <c r="AZ195" s="623"/>
      <c r="BA195" s="623"/>
      <c r="BB195" s="623"/>
      <c r="BC195" s="623"/>
      <c r="BD195" s="623"/>
      <c r="BE195" s="623"/>
      <c r="BF195" s="623"/>
      <c r="BG195" s="623"/>
      <c r="BH195" s="623"/>
      <c r="BI195" s="623"/>
      <c r="BJ195" s="623"/>
      <c r="BK195" s="623"/>
      <c r="BL195" s="623"/>
      <c r="BM195" s="623"/>
      <c r="BN195" s="623"/>
      <c r="BO195" s="623"/>
      <c r="BP195" s="623"/>
      <c r="BQ195" s="623"/>
      <c r="BR195" s="623"/>
      <c r="BS195" s="623"/>
      <c r="BT195" s="623"/>
      <c r="BU195" s="623"/>
      <c r="BV195" s="623"/>
      <c r="BW195" s="623"/>
      <c r="BX195" s="623"/>
      <c r="BY195" s="623"/>
      <c r="BZ195" s="623"/>
      <c r="CA195" s="368"/>
      <c r="CB195" s="157"/>
    </row>
    <row r="196" spans="1:80" ht="5.0999999999999996" customHeight="1" x14ac:dyDescent="0.2">
      <c r="A196" s="139"/>
      <c r="B196" s="370"/>
      <c r="C196" s="143"/>
      <c r="D196" s="143"/>
      <c r="E196" s="143"/>
      <c r="F196" s="143"/>
      <c r="G196" s="143"/>
      <c r="H196" s="143"/>
      <c r="I196" s="143"/>
      <c r="J196" s="143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0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6"/>
      <c r="AK196" s="186"/>
      <c r="AL196" s="186"/>
      <c r="AM196" s="371"/>
      <c r="AN196" s="157"/>
      <c r="AO196" s="139"/>
      <c r="AP196" s="370"/>
      <c r="AQ196" s="143"/>
      <c r="AR196" s="143"/>
      <c r="AS196" s="143"/>
      <c r="AT196" s="143"/>
      <c r="AU196" s="143"/>
      <c r="AV196" s="143"/>
      <c r="AW196" s="143"/>
      <c r="AX196" s="143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  <c r="BI196" s="144"/>
      <c r="BJ196" s="140"/>
      <c r="BK196" s="186"/>
      <c r="BL196" s="186"/>
      <c r="BM196" s="186"/>
      <c r="BN196" s="186"/>
      <c r="BO196" s="186"/>
      <c r="BP196" s="186"/>
      <c r="BQ196" s="186"/>
      <c r="BR196" s="186"/>
      <c r="BS196" s="186"/>
      <c r="BT196" s="186"/>
      <c r="BU196" s="186"/>
      <c r="BV196" s="186"/>
      <c r="BW196" s="186"/>
      <c r="BX196" s="186"/>
      <c r="BY196" s="186"/>
      <c r="BZ196" s="186"/>
      <c r="CA196" s="371"/>
      <c r="CB196" s="157"/>
    </row>
    <row r="197" spans="1:80" s="153" customFormat="1" ht="14.25" customHeight="1" x14ac:dyDescent="0.2">
      <c r="A197" s="139"/>
      <c r="B197" s="350"/>
      <c r="C197" s="875" t="s">
        <v>1404</v>
      </c>
      <c r="D197" s="875"/>
      <c r="E197" s="875"/>
      <c r="F197" s="875"/>
      <c r="G197" s="875"/>
      <c r="H197" s="875"/>
      <c r="I197" s="875"/>
      <c r="J197" s="875"/>
      <c r="K197" s="875"/>
      <c r="L197" s="875"/>
      <c r="M197" s="875"/>
      <c r="N197" s="875"/>
      <c r="O197" s="875"/>
      <c r="P197" s="875"/>
      <c r="Q197" s="875"/>
      <c r="R197" s="875"/>
      <c r="S197" s="875"/>
      <c r="T197" s="875"/>
      <c r="U197" s="875"/>
      <c r="V197" s="875"/>
      <c r="W197" s="875"/>
      <c r="X197" s="875"/>
      <c r="Y197" s="875"/>
      <c r="Z197" s="875"/>
      <c r="AA197" s="875"/>
      <c r="AB197" s="875"/>
      <c r="AC197" s="875"/>
      <c r="AD197" s="875"/>
      <c r="AE197" s="875"/>
      <c r="AF197" s="875"/>
      <c r="AG197" s="875"/>
      <c r="AH197" s="875"/>
      <c r="AI197" s="875"/>
      <c r="AJ197" s="875"/>
      <c r="AK197" s="875"/>
      <c r="AL197" s="875"/>
      <c r="AM197" s="352"/>
      <c r="AN197" s="157"/>
      <c r="AO197" s="139"/>
      <c r="AP197" s="350"/>
      <c r="AQ197" s="875" t="s">
        <v>1404</v>
      </c>
      <c r="AR197" s="875"/>
      <c r="AS197" s="875"/>
      <c r="AT197" s="875"/>
      <c r="AU197" s="875"/>
      <c r="AV197" s="875"/>
      <c r="AW197" s="875"/>
      <c r="AX197" s="875"/>
      <c r="AY197" s="875"/>
      <c r="AZ197" s="875"/>
      <c r="BA197" s="875"/>
      <c r="BB197" s="875"/>
      <c r="BC197" s="875"/>
      <c r="BD197" s="875"/>
      <c r="BE197" s="875"/>
      <c r="BF197" s="875"/>
      <c r="BG197" s="875"/>
      <c r="BH197" s="875"/>
      <c r="BI197" s="875"/>
      <c r="BJ197" s="875"/>
      <c r="BK197" s="875"/>
      <c r="BL197" s="875"/>
      <c r="BM197" s="875"/>
      <c r="BN197" s="875"/>
      <c r="BO197" s="875"/>
      <c r="BP197" s="875"/>
      <c r="BQ197" s="875"/>
      <c r="BR197" s="875"/>
      <c r="BS197" s="875"/>
      <c r="BT197" s="875"/>
      <c r="BU197" s="875"/>
      <c r="BV197" s="875"/>
      <c r="BW197" s="875"/>
      <c r="BX197" s="875"/>
      <c r="BY197" s="875"/>
      <c r="BZ197" s="875"/>
      <c r="CA197" s="352"/>
      <c r="CB197" s="157"/>
    </row>
    <row r="198" spans="1:80" s="193" customFormat="1" ht="18" customHeight="1" x14ac:dyDescent="0.2">
      <c r="A198" s="139"/>
      <c r="B198" s="214"/>
      <c r="C198" s="748" t="s">
        <v>1396</v>
      </c>
      <c r="D198" s="748"/>
      <c r="E198" s="748"/>
      <c r="F198" s="623"/>
      <c r="G198" s="623"/>
      <c r="H198" s="623"/>
      <c r="I198" s="623"/>
      <c r="J198" s="623"/>
      <c r="K198" s="623"/>
      <c r="L198" s="623"/>
      <c r="M198" s="623"/>
      <c r="N198" s="623"/>
      <c r="O198" s="623"/>
      <c r="P198" s="623"/>
      <c r="Q198" s="623"/>
      <c r="R198" s="623"/>
      <c r="S198" s="623"/>
      <c r="T198" s="623"/>
      <c r="U198" s="623"/>
      <c r="V198" s="623"/>
      <c r="W198" s="623"/>
      <c r="X198" s="191"/>
      <c r="Y198" s="874" t="s">
        <v>1397</v>
      </c>
      <c r="Z198" s="874"/>
      <c r="AA198" s="874"/>
      <c r="AB198" s="874"/>
      <c r="AC198" s="874"/>
      <c r="AD198" s="651"/>
      <c r="AE198" s="651"/>
      <c r="AF198" s="651"/>
      <c r="AG198" s="651"/>
      <c r="AH198" s="651"/>
      <c r="AI198" s="651"/>
      <c r="AJ198" s="651"/>
      <c r="AK198" s="651"/>
      <c r="AL198" s="651"/>
      <c r="AM198" s="246"/>
      <c r="AN198" s="157"/>
      <c r="AO198" s="139"/>
      <c r="AP198" s="214"/>
      <c r="AQ198" s="748" t="s">
        <v>1396</v>
      </c>
      <c r="AR198" s="748"/>
      <c r="AS198" s="748"/>
      <c r="AT198" s="623"/>
      <c r="AU198" s="623"/>
      <c r="AV198" s="623"/>
      <c r="AW198" s="623"/>
      <c r="AX198" s="623"/>
      <c r="AY198" s="623"/>
      <c r="AZ198" s="623"/>
      <c r="BA198" s="623"/>
      <c r="BB198" s="623"/>
      <c r="BC198" s="623"/>
      <c r="BD198" s="623"/>
      <c r="BE198" s="623"/>
      <c r="BF198" s="623"/>
      <c r="BG198" s="623"/>
      <c r="BH198" s="623"/>
      <c r="BI198" s="623"/>
      <c r="BJ198" s="623"/>
      <c r="BK198" s="623"/>
      <c r="BL198" s="191"/>
      <c r="BM198" s="874" t="s">
        <v>1397</v>
      </c>
      <c r="BN198" s="874"/>
      <c r="BO198" s="874"/>
      <c r="BP198" s="874"/>
      <c r="BQ198" s="874"/>
      <c r="BR198" s="651"/>
      <c r="BS198" s="651"/>
      <c r="BT198" s="651"/>
      <c r="BU198" s="651"/>
      <c r="BV198" s="651"/>
      <c r="BW198" s="651"/>
      <c r="BX198" s="651"/>
      <c r="BY198" s="651"/>
      <c r="BZ198" s="651"/>
      <c r="CA198" s="246"/>
      <c r="CB198" s="157"/>
    </row>
    <row r="199" spans="1:80" s="193" customFormat="1" ht="5.0999999999999996" customHeight="1" x14ac:dyDescent="0.2">
      <c r="A199" s="139"/>
      <c r="B199" s="24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245"/>
      <c r="AN199" s="157"/>
      <c r="AO199" s="139"/>
      <c r="AP199" s="24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163"/>
      <c r="BT199" s="163"/>
      <c r="BU199" s="163"/>
      <c r="BV199" s="163"/>
      <c r="BW199" s="163"/>
      <c r="BX199" s="163"/>
      <c r="BY199" s="163"/>
      <c r="BZ199" s="163"/>
      <c r="CA199" s="245"/>
      <c r="CB199" s="157"/>
    </row>
    <row r="200" spans="1:80" s="193" customFormat="1" ht="18" customHeight="1" x14ac:dyDescent="0.2">
      <c r="A200" s="139"/>
      <c r="B200" s="214"/>
      <c r="C200" s="874" t="s">
        <v>1391</v>
      </c>
      <c r="D200" s="874"/>
      <c r="E200" s="874"/>
      <c r="F200" s="623"/>
      <c r="G200" s="623"/>
      <c r="H200" s="623"/>
      <c r="I200" s="623"/>
      <c r="J200" s="623"/>
      <c r="K200" s="623"/>
      <c r="L200" s="623"/>
      <c r="M200" s="623"/>
      <c r="N200" s="623"/>
      <c r="O200" s="191"/>
      <c r="P200" s="623"/>
      <c r="Q200" s="623"/>
      <c r="R200" s="623"/>
      <c r="S200" s="623"/>
      <c r="T200" s="623"/>
      <c r="U200" s="623"/>
      <c r="V200" s="623"/>
      <c r="W200" s="623"/>
      <c r="X200" s="623"/>
      <c r="Y200" s="178"/>
      <c r="Z200" s="178"/>
      <c r="AA200" s="874" t="s">
        <v>1392</v>
      </c>
      <c r="AB200" s="874"/>
      <c r="AC200" s="874"/>
      <c r="AD200" s="623"/>
      <c r="AE200" s="623"/>
      <c r="AF200" s="623"/>
      <c r="AG200" s="623"/>
      <c r="AH200" s="623"/>
      <c r="AI200" s="623"/>
      <c r="AJ200" s="623"/>
      <c r="AK200" s="623"/>
      <c r="AL200" s="623"/>
      <c r="AM200" s="246"/>
      <c r="AN200" s="157"/>
      <c r="AO200" s="139"/>
      <c r="AP200" s="214"/>
      <c r="AQ200" s="874" t="s">
        <v>1391</v>
      </c>
      <c r="AR200" s="874"/>
      <c r="AS200" s="874"/>
      <c r="AT200" s="623"/>
      <c r="AU200" s="623"/>
      <c r="AV200" s="623"/>
      <c r="AW200" s="623"/>
      <c r="AX200" s="623"/>
      <c r="AY200" s="623"/>
      <c r="AZ200" s="623"/>
      <c r="BA200" s="623"/>
      <c r="BB200" s="623"/>
      <c r="BC200" s="191"/>
      <c r="BD200" s="623"/>
      <c r="BE200" s="623"/>
      <c r="BF200" s="623"/>
      <c r="BG200" s="623"/>
      <c r="BH200" s="623"/>
      <c r="BI200" s="623"/>
      <c r="BJ200" s="623"/>
      <c r="BK200" s="623"/>
      <c r="BL200" s="623"/>
      <c r="BM200" s="178"/>
      <c r="BN200" s="178"/>
      <c r="BO200" s="874" t="s">
        <v>1392</v>
      </c>
      <c r="BP200" s="874"/>
      <c r="BQ200" s="874"/>
      <c r="BR200" s="623"/>
      <c r="BS200" s="623"/>
      <c r="BT200" s="623"/>
      <c r="BU200" s="623"/>
      <c r="BV200" s="623"/>
      <c r="BW200" s="623"/>
      <c r="BX200" s="623"/>
      <c r="BY200" s="623"/>
      <c r="BZ200" s="623"/>
      <c r="CA200" s="246"/>
      <c r="CB200" s="157"/>
    </row>
    <row r="201" spans="1:80" s="193" customFormat="1" ht="5.0999999999999996" customHeight="1" x14ac:dyDescent="0.2">
      <c r="A201" s="139"/>
      <c r="B201" s="24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245"/>
      <c r="AN201" s="157"/>
      <c r="AO201" s="139"/>
      <c r="AP201" s="243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63"/>
      <c r="BA201" s="163"/>
      <c r="BB201" s="163"/>
      <c r="BC201" s="163"/>
      <c r="BD201" s="163"/>
      <c r="BE201" s="163"/>
      <c r="BF201" s="163"/>
      <c r="BG201" s="163"/>
      <c r="BH201" s="163"/>
      <c r="BI201" s="163"/>
      <c r="BJ201" s="163"/>
      <c r="BK201" s="163"/>
      <c r="BL201" s="163"/>
      <c r="BM201" s="163"/>
      <c r="BN201" s="163"/>
      <c r="BO201" s="163"/>
      <c r="BP201" s="163"/>
      <c r="BQ201" s="163"/>
      <c r="BR201" s="163"/>
      <c r="BS201" s="163"/>
      <c r="BT201" s="163"/>
      <c r="BU201" s="163"/>
      <c r="BV201" s="163"/>
      <c r="BW201" s="163"/>
      <c r="BX201" s="163"/>
      <c r="BY201" s="163"/>
      <c r="BZ201" s="163"/>
      <c r="CA201" s="245"/>
      <c r="CB201" s="157"/>
    </row>
    <row r="202" spans="1:80" s="193" customFormat="1" ht="18" customHeight="1" x14ac:dyDescent="0.2">
      <c r="A202" s="139"/>
      <c r="B202" s="214"/>
      <c r="C202" s="874" t="s">
        <v>1398</v>
      </c>
      <c r="D202" s="874"/>
      <c r="E202" s="874"/>
      <c r="F202" s="623"/>
      <c r="G202" s="623"/>
      <c r="H202" s="623"/>
      <c r="I202" s="623"/>
      <c r="J202" s="623"/>
      <c r="K202" s="623"/>
      <c r="L202" s="623"/>
      <c r="M202" s="623"/>
      <c r="N202" s="623"/>
      <c r="O202" s="623"/>
      <c r="P202" s="623"/>
      <c r="Q202" s="623"/>
      <c r="R202" s="623"/>
      <c r="S202" s="623"/>
      <c r="T202" s="623"/>
      <c r="U202" s="623"/>
      <c r="V202" s="623"/>
      <c r="W202" s="623"/>
      <c r="X202" s="623"/>
      <c r="Y202" s="623"/>
      <c r="Z202" s="623"/>
      <c r="AA202" s="623"/>
      <c r="AB202" s="623"/>
      <c r="AC202" s="623"/>
      <c r="AD202" s="623"/>
      <c r="AE202" s="623"/>
      <c r="AF202" s="623"/>
      <c r="AG202" s="623"/>
      <c r="AH202" s="623"/>
      <c r="AI202" s="623"/>
      <c r="AJ202" s="623"/>
      <c r="AK202" s="623"/>
      <c r="AL202" s="623"/>
      <c r="AM202" s="246"/>
      <c r="AN202" s="157"/>
      <c r="AO202" s="139"/>
      <c r="AP202" s="214"/>
      <c r="AQ202" s="874" t="s">
        <v>1398</v>
      </c>
      <c r="AR202" s="874"/>
      <c r="AS202" s="874"/>
      <c r="AT202" s="623"/>
      <c r="AU202" s="623"/>
      <c r="AV202" s="623"/>
      <c r="AW202" s="623"/>
      <c r="AX202" s="623"/>
      <c r="AY202" s="623"/>
      <c r="AZ202" s="623"/>
      <c r="BA202" s="623"/>
      <c r="BB202" s="623"/>
      <c r="BC202" s="623"/>
      <c r="BD202" s="623"/>
      <c r="BE202" s="623"/>
      <c r="BF202" s="623"/>
      <c r="BG202" s="623"/>
      <c r="BH202" s="623"/>
      <c r="BI202" s="623"/>
      <c r="BJ202" s="623"/>
      <c r="BK202" s="623"/>
      <c r="BL202" s="623"/>
      <c r="BM202" s="623"/>
      <c r="BN202" s="623"/>
      <c r="BO202" s="623"/>
      <c r="BP202" s="623"/>
      <c r="BQ202" s="623"/>
      <c r="BR202" s="623"/>
      <c r="BS202" s="623"/>
      <c r="BT202" s="623"/>
      <c r="BU202" s="623"/>
      <c r="BV202" s="623"/>
      <c r="BW202" s="623"/>
      <c r="BX202" s="623"/>
      <c r="BY202" s="623"/>
      <c r="BZ202" s="623"/>
      <c r="CA202" s="246"/>
      <c r="CB202" s="157"/>
    </row>
    <row r="203" spans="1:80" s="193" customFormat="1" ht="5.0999999999999996" customHeight="1" x14ac:dyDescent="0.2">
      <c r="A203" s="139"/>
      <c r="B203" s="214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  <c r="Z203" s="191"/>
      <c r="AA203" s="191"/>
      <c r="AB203" s="191"/>
      <c r="AC203" s="191"/>
      <c r="AD203" s="191"/>
      <c r="AE203" s="191"/>
      <c r="AF203" s="191"/>
      <c r="AG203" s="191"/>
      <c r="AH203" s="191"/>
      <c r="AI203" s="191"/>
      <c r="AJ203" s="191"/>
      <c r="AK203" s="191"/>
      <c r="AL203" s="191"/>
      <c r="AM203" s="246"/>
      <c r="AN203" s="157"/>
      <c r="AO203" s="139"/>
      <c r="AP203" s="214"/>
      <c r="AQ203" s="191"/>
      <c r="AR203" s="191"/>
      <c r="AS203" s="191"/>
      <c r="AT203" s="191"/>
      <c r="AU203" s="191"/>
      <c r="AV203" s="191"/>
      <c r="AW203" s="191"/>
      <c r="AX203" s="191"/>
      <c r="AY203" s="191"/>
      <c r="AZ203" s="191"/>
      <c r="BA203" s="191"/>
      <c r="BB203" s="191"/>
      <c r="BC203" s="191"/>
      <c r="BD203" s="191"/>
      <c r="BE203" s="191"/>
      <c r="BF203" s="191"/>
      <c r="BG203" s="191"/>
      <c r="BH203" s="191"/>
      <c r="BI203" s="191"/>
      <c r="BJ203" s="191"/>
      <c r="BK203" s="191"/>
      <c r="BL203" s="191"/>
      <c r="BM203" s="191"/>
      <c r="BN203" s="191"/>
      <c r="BO203" s="191"/>
      <c r="BP203" s="191"/>
      <c r="BQ203" s="191"/>
      <c r="BR203" s="191"/>
      <c r="BS203" s="191"/>
      <c r="BT203" s="191"/>
      <c r="BU203" s="191"/>
      <c r="BV203" s="191"/>
      <c r="BW203" s="191"/>
      <c r="BX203" s="191"/>
      <c r="BY203" s="191"/>
      <c r="BZ203" s="191"/>
      <c r="CA203" s="246"/>
      <c r="CB203" s="157"/>
    </row>
    <row r="204" spans="1:80" s="153" customFormat="1" ht="14.25" customHeight="1" x14ac:dyDescent="0.2">
      <c r="A204" s="139"/>
      <c r="B204" s="350"/>
      <c r="C204" s="875" t="s">
        <v>1399</v>
      </c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875"/>
      <c r="AJ204" s="875"/>
      <c r="AK204" s="875"/>
      <c r="AL204" s="875"/>
      <c r="AM204" s="352"/>
      <c r="AN204" s="157"/>
      <c r="AO204" s="139"/>
      <c r="AP204" s="350"/>
      <c r="AQ204" s="875" t="s">
        <v>1399</v>
      </c>
      <c r="AR204" s="875"/>
      <c r="AS204" s="875"/>
      <c r="AT204" s="875"/>
      <c r="AU204" s="875"/>
      <c r="AV204" s="875"/>
      <c r="AW204" s="875"/>
      <c r="AX204" s="875"/>
      <c r="AY204" s="875"/>
      <c r="AZ204" s="875"/>
      <c r="BA204" s="875"/>
      <c r="BB204" s="875"/>
      <c r="BC204" s="875"/>
      <c r="BD204" s="875"/>
      <c r="BE204" s="875"/>
      <c r="BF204" s="875"/>
      <c r="BG204" s="875"/>
      <c r="BH204" s="875"/>
      <c r="BI204" s="875"/>
      <c r="BJ204" s="875"/>
      <c r="BK204" s="875"/>
      <c r="BL204" s="875"/>
      <c r="BM204" s="875"/>
      <c r="BN204" s="875"/>
      <c r="BO204" s="875"/>
      <c r="BP204" s="875"/>
      <c r="BQ204" s="875"/>
      <c r="BR204" s="875"/>
      <c r="BS204" s="875"/>
      <c r="BT204" s="875"/>
      <c r="BU204" s="875"/>
      <c r="BV204" s="875"/>
      <c r="BW204" s="875"/>
      <c r="BX204" s="875"/>
      <c r="BY204" s="875"/>
      <c r="BZ204" s="875"/>
      <c r="CA204" s="352"/>
      <c r="CB204" s="157"/>
    </row>
    <row r="205" spans="1:80" s="193" customFormat="1" ht="18" customHeight="1" x14ac:dyDescent="0.2">
      <c r="A205" s="139"/>
      <c r="B205" s="214"/>
      <c r="C205" s="852"/>
      <c r="D205" s="853"/>
      <c r="E205" s="853"/>
      <c r="F205" s="853"/>
      <c r="G205" s="853"/>
      <c r="H205" s="853"/>
      <c r="I205" s="853"/>
      <c r="J205" s="853"/>
      <c r="K205" s="853"/>
      <c r="L205" s="853"/>
      <c r="M205" s="853"/>
      <c r="N205" s="853"/>
      <c r="O205" s="853"/>
      <c r="P205" s="853"/>
      <c r="Q205" s="853"/>
      <c r="R205" s="853"/>
      <c r="S205" s="853"/>
      <c r="T205" s="853"/>
      <c r="U205" s="853"/>
      <c r="V205" s="853"/>
      <c r="W205" s="853"/>
      <c r="X205" s="853"/>
      <c r="Y205" s="853"/>
      <c r="Z205" s="853"/>
      <c r="AA205" s="853"/>
      <c r="AB205" s="853"/>
      <c r="AC205" s="853"/>
      <c r="AD205" s="853"/>
      <c r="AE205" s="853"/>
      <c r="AF205" s="853"/>
      <c r="AG205" s="853"/>
      <c r="AH205" s="853"/>
      <c r="AI205" s="853"/>
      <c r="AJ205" s="853"/>
      <c r="AK205" s="853"/>
      <c r="AL205" s="854"/>
      <c r="AM205" s="246"/>
      <c r="AN205" s="157"/>
      <c r="AO205" s="139"/>
      <c r="AP205" s="214"/>
      <c r="AQ205" s="852"/>
      <c r="AR205" s="853"/>
      <c r="AS205" s="853"/>
      <c r="AT205" s="853"/>
      <c r="AU205" s="853"/>
      <c r="AV205" s="853"/>
      <c r="AW205" s="853"/>
      <c r="AX205" s="853"/>
      <c r="AY205" s="853"/>
      <c r="AZ205" s="853"/>
      <c r="BA205" s="853"/>
      <c r="BB205" s="853"/>
      <c r="BC205" s="853"/>
      <c r="BD205" s="853"/>
      <c r="BE205" s="853"/>
      <c r="BF205" s="853"/>
      <c r="BG205" s="853"/>
      <c r="BH205" s="853"/>
      <c r="BI205" s="853"/>
      <c r="BJ205" s="853"/>
      <c r="BK205" s="853"/>
      <c r="BL205" s="853"/>
      <c r="BM205" s="853"/>
      <c r="BN205" s="853"/>
      <c r="BO205" s="853"/>
      <c r="BP205" s="853"/>
      <c r="BQ205" s="853"/>
      <c r="BR205" s="853"/>
      <c r="BS205" s="853"/>
      <c r="BT205" s="853"/>
      <c r="BU205" s="853"/>
      <c r="BV205" s="853"/>
      <c r="BW205" s="853"/>
      <c r="BX205" s="853"/>
      <c r="BY205" s="853"/>
      <c r="BZ205" s="854"/>
      <c r="CA205" s="246"/>
      <c r="CB205" s="157"/>
    </row>
    <row r="206" spans="1:80" s="193" customFormat="1" ht="5.0999999999999996" customHeight="1" x14ac:dyDescent="0.2">
      <c r="A206" s="139"/>
      <c r="B206" s="243"/>
      <c r="C206" s="855"/>
      <c r="D206" s="856"/>
      <c r="E206" s="856"/>
      <c r="F206" s="856"/>
      <c r="G206" s="856"/>
      <c r="H206" s="856"/>
      <c r="I206" s="856"/>
      <c r="J206" s="856"/>
      <c r="K206" s="856"/>
      <c r="L206" s="856"/>
      <c r="M206" s="856"/>
      <c r="N206" s="856"/>
      <c r="O206" s="856"/>
      <c r="P206" s="856"/>
      <c r="Q206" s="856"/>
      <c r="R206" s="856"/>
      <c r="S206" s="856"/>
      <c r="T206" s="856"/>
      <c r="U206" s="856"/>
      <c r="V206" s="856"/>
      <c r="W206" s="856"/>
      <c r="X206" s="856"/>
      <c r="Y206" s="856"/>
      <c r="Z206" s="856"/>
      <c r="AA206" s="856"/>
      <c r="AB206" s="856"/>
      <c r="AC206" s="856"/>
      <c r="AD206" s="856"/>
      <c r="AE206" s="856"/>
      <c r="AF206" s="856"/>
      <c r="AG206" s="856"/>
      <c r="AH206" s="856"/>
      <c r="AI206" s="856"/>
      <c r="AJ206" s="856"/>
      <c r="AK206" s="856"/>
      <c r="AL206" s="857"/>
      <c r="AM206" s="245"/>
      <c r="AN206" s="157"/>
      <c r="AO206" s="139"/>
      <c r="AP206" s="243"/>
      <c r="AQ206" s="855"/>
      <c r="AR206" s="856"/>
      <c r="AS206" s="856"/>
      <c r="AT206" s="856"/>
      <c r="AU206" s="856"/>
      <c r="AV206" s="856"/>
      <c r="AW206" s="856"/>
      <c r="AX206" s="856"/>
      <c r="AY206" s="856"/>
      <c r="AZ206" s="856"/>
      <c r="BA206" s="856"/>
      <c r="BB206" s="856"/>
      <c r="BC206" s="856"/>
      <c r="BD206" s="856"/>
      <c r="BE206" s="856"/>
      <c r="BF206" s="856"/>
      <c r="BG206" s="856"/>
      <c r="BH206" s="856"/>
      <c r="BI206" s="856"/>
      <c r="BJ206" s="856"/>
      <c r="BK206" s="856"/>
      <c r="BL206" s="856"/>
      <c r="BM206" s="856"/>
      <c r="BN206" s="856"/>
      <c r="BO206" s="856"/>
      <c r="BP206" s="856"/>
      <c r="BQ206" s="856"/>
      <c r="BR206" s="856"/>
      <c r="BS206" s="856"/>
      <c r="BT206" s="856"/>
      <c r="BU206" s="856"/>
      <c r="BV206" s="856"/>
      <c r="BW206" s="856"/>
      <c r="BX206" s="856"/>
      <c r="BY206" s="856"/>
      <c r="BZ206" s="857"/>
      <c r="CA206" s="245"/>
      <c r="CB206" s="157"/>
    </row>
    <row r="207" spans="1:80" s="193" customFormat="1" ht="18" customHeight="1" x14ac:dyDescent="0.2">
      <c r="A207" s="139"/>
      <c r="B207" s="214"/>
      <c r="C207" s="855"/>
      <c r="D207" s="856"/>
      <c r="E207" s="856"/>
      <c r="F207" s="856"/>
      <c r="G207" s="856"/>
      <c r="H207" s="856"/>
      <c r="I207" s="856"/>
      <c r="J207" s="856"/>
      <c r="K207" s="856"/>
      <c r="L207" s="856"/>
      <c r="M207" s="856"/>
      <c r="N207" s="856"/>
      <c r="O207" s="856"/>
      <c r="P207" s="856"/>
      <c r="Q207" s="856"/>
      <c r="R207" s="856"/>
      <c r="S207" s="856"/>
      <c r="T207" s="856"/>
      <c r="U207" s="856"/>
      <c r="V207" s="856"/>
      <c r="W207" s="856"/>
      <c r="X207" s="856"/>
      <c r="Y207" s="856"/>
      <c r="Z207" s="856"/>
      <c r="AA207" s="856"/>
      <c r="AB207" s="856"/>
      <c r="AC207" s="856"/>
      <c r="AD207" s="856"/>
      <c r="AE207" s="856"/>
      <c r="AF207" s="856"/>
      <c r="AG207" s="856"/>
      <c r="AH207" s="856"/>
      <c r="AI207" s="856"/>
      <c r="AJ207" s="856"/>
      <c r="AK207" s="856"/>
      <c r="AL207" s="857"/>
      <c r="AM207" s="246"/>
      <c r="AN207" s="157"/>
      <c r="AO207" s="139"/>
      <c r="AP207" s="214"/>
      <c r="AQ207" s="855"/>
      <c r="AR207" s="856"/>
      <c r="AS207" s="856"/>
      <c r="AT207" s="856"/>
      <c r="AU207" s="856"/>
      <c r="AV207" s="856"/>
      <c r="AW207" s="856"/>
      <c r="AX207" s="856"/>
      <c r="AY207" s="856"/>
      <c r="AZ207" s="856"/>
      <c r="BA207" s="856"/>
      <c r="BB207" s="856"/>
      <c r="BC207" s="856"/>
      <c r="BD207" s="856"/>
      <c r="BE207" s="856"/>
      <c r="BF207" s="856"/>
      <c r="BG207" s="856"/>
      <c r="BH207" s="856"/>
      <c r="BI207" s="856"/>
      <c r="BJ207" s="856"/>
      <c r="BK207" s="856"/>
      <c r="BL207" s="856"/>
      <c r="BM207" s="856"/>
      <c r="BN207" s="856"/>
      <c r="BO207" s="856"/>
      <c r="BP207" s="856"/>
      <c r="BQ207" s="856"/>
      <c r="BR207" s="856"/>
      <c r="BS207" s="856"/>
      <c r="BT207" s="856"/>
      <c r="BU207" s="856"/>
      <c r="BV207" s="856"/>
      <c r="BW207" s="856"/>
      <c r="BX207" s="856"/>
      <c r="BY207" s="856"/>
      <c r="BZ207" s="857"/>
      <c r="CA207" s="246"/>
      <c r="CB207" s="157"/>
    </row>
    <row r="208" spans="1:80" s="193" customFormat="1" ht="5.0999999999999996" customHeight="1" x14ac:dyDescent="0.2">
      <c r="A208" s="139"/>
      <c r="B208" s="243"/>
      <c r="C208" s="855"/>
      <c r="D208" s="856"/>
      <c r="E208" s="856"/>
      <c r="F208" s="856"/>
      <c r="G208" s="856"/>
      <c r="H208" s="856"/>
      <c r="I208" s="856"/>
      <c r="J208" s="856"/>
      <c r="K208" s="856"/>
      <c r="L208" s="856"/>
      <c r="M208" s="856"/>
      <c r="N208" s="856"/>
      <c r="O208" s="856"/>
      <c r="P208" s="856"/>
      <c r="Q208" s="856"/>
      <c r="R208" s="856"/>
      <c r="S208" s="856"/>
      <c r="T208" s="856"/>
      <c r="U208" s="856"/>
      <c r="V208" s="856"/>
      <c r="W208" s="856"/>
      <c r="X208" s="856"/>
      <c r="Y208" s="856"/>
      <c r="Z208" s="856"/>
      <c r="AA208" s="856"/>
      <c r="AB208" s="856"/>
      <c r="AC208" s="856"/>
      <c r="AD208" s="856"/>
      <c r="AE208" s="856"/>
      <c r="AF208" s="856"/>
      <c r="AG208" s="856"/>
      <c r="AH208" s="856"/>
      <c r="AI208" s="856"/>
      <c r="AJ208" s="856"/>
      <c r="AK208" s="856"/>
      <c r="AL208" s="857"/>
      <c r="AM208" s="245"/>
      <c r="AN208" s="157"/>
      <c r="AO208" s="139"/>
      <c r="AP208" s="243"/>
      <c r="AQ208" s="855"/>
      <c r="AR208" s="856"/>
      <c r="AS208" s="856"/>
      <c r="AT208" s="856"/>
      <c r="AU208" s="856"/>
      <c r="AV208" s="856"/>
      <c r="AW208" s="856"/>
      <c r="AX208" s="856"/>
      <c r="AY208" s="856"/>
      <c r="AZ208" s="856"/>
      <c r="BA208" s="856"/>
      <c r="BB208" s="856"/>
      <c r="BC208" s="856"/>
      <c r="BD208" s="856"/>
      <c r="BE208" s="856"/>
      <c r="BF208" s="856"/>
      <c r="BG208" s="856"/>
      <c r="BH208" s="856"/>
      <c r="BI208" s="856"/>
      <c r="BJ208" s="856"/>
      <c r="BK208" s="856"/>
      <c r="BL208" s="856"/>
      <c r="BM208" s="856"/>
      <c r="BN208" s="856"/>
      <c r="BO208" s="856"/>
      <c r="BP208" s="856"/>
      <c r="BQ208" s="856"/>
      <c r="BR208" s="856"/>
      <c r="BS208" s="856"/>
      <c r="BT208" s="856"/>
      <c r="BU208" s="856"/>
      <c r="BV208" s="856"/>
      <c r="BW208" s="856"/>
      <c r="BX208" s="856"/>
      <c r="BY208" s="856"/>
      <c r="BZ208" s="857"/>
      <c r="CA208" s="245"/>
      <c r="CB208" s="157"/>
    </row>
    <row r="209" spans="1:80" s="193" customFormat="1" ht="18" customHeight="1" x14ac:dyDescent="0.2">
      <c r="A209" s="139"/>
      <c r="B209" s="214"/>
      <c r="C209" s="858"/>
      <c r="D209" s="859"/>
      <c r="E209" s="859"/>
      <c r="F209" s="859"/>
      <c r="G209" s="859"/>
      <c r="H209" s="859"/>
      <c r="I209" s="859"/>
      <c r="J209" s="859"/>
      <c r="K209" s="859"/>
      <c r="L209" s="859"/>
      <c r="M209" s="859"/>
      <c r="N209" s="859"/>
      <c r="O209" s="859"/>
      <c r="P209" s="859"/>
      <c r="Q209" s="859"/>
      <c r="R209" s="859"/>
      <c r="S209" s="859"/>
      <c r="T209" s="859"/>
      <c r="U209" s="859"/>
      <c r="V209" s="859"/>
      <c r="W209" s="859"/>
      <c r="X209" s="859"/>
      <c r="Y209" s="859"/>
      <c r="Z209" s="859"/>
      <c r="AA209" s="859"/>
      <c r="AB209" s="859"/>
      <c r="AC209" s="859"/>
      <c r="AD209" s="859"/>
      <c r="AE209" s="859"/>
      <c r="AF209" s="859"/>
      <c r="AG209" s="859"/>
      <c r="AH209" s="859"/>
      <c r="AI209" s="859"/>
      <c r="AJ209" s="859"/>
      <c r="AK209" s="859"/>
      <c r="AL209" s="860"/>
      <c r="AM209" s="246"/>
      <c r="AN209" s="157"/>
      <c r="AO209" s="139"/>
      <c r="AP209" s="214"/>
      <c r="AQ209" s="858"/>
      <c r="AR209" s="859"/>
      <c r="AS209" s="859"/>
      <c r="AT209" s="859"/>
      <c r="AU209" s="859"/>
      <c r="AV209" s="859"/>
      <c r="AW209" s="859"/>
      <c r="AX209" s="859"/>
      <c r="AY209" s="859"/>
      <c r="AZ209" s="859"/>
      <c r="BA209" s="859"/>
      <c r="BB209" s="859"/>
      <c r="BC209" s="859"/>
      <c r="BD209" s="859"/>
      <c r="BE209" s="859"/>
      <c r="BF209" s="859"/>
      <c r="BG209" s="859"/>
      <c r="BH209" s="859"/>
      <c r="BI209" s="859"/>
      <c r="BJ209" s="859"/>
      <c r="BK209" s="859"/>
      <c r="BL209" s="859"/>
      <c r="BM209" s="859"/>
      <c r="BN209" s="859"/>
      <c r="BO209" s="859"/>
      <c r="BP209" s="859"/>
      <c r="BQ209" s="859"/>
      <c r="BR209" s="859"/>
      <c r="BS209" s="859"/>
      <c r="BT209" s="859"/>
      <c r="BU209" s="859"/>
      <c r="BV209" s="859"/>
      <c r="BW209" s="859"/>
      <c r="BX209" s="859"/>
      <c r="BY209" s="859"/>
      <c r="BZ209" s="860"/>
      <c r="CA209" s="246"/>
      <c r="CB209" s="157"/>
    </row>
    <row r="210" spans="1:80" s="193" customFormat="1" ht="9" customHeight="1" x14ac:dyDescent="0.2">
      <c r="A210" s="139"/>
      <c r="B210" s="372"/>
      <c r="C210" s="373"/>
      <c r="D210" s="373"/>
      <c r="E210" s="373"/>
      <c r="F210" s="373"/>
      <c r="G210" s="373"/>
      <c r="H210" s="373"/>
      <c r="I210" s="373"/>
      <c r="J210" s="373"/>
      <c r="K210" s="373"/>
      <c r="L210" s="373"/>
      <c r="M210" s="373"/>
      <c r="N210" s="373"/>
      <c r="O210" s="373"/>
      <c r="P210" s="373"/>
      <c r="Q210" s="373"/>
      <c r="R210" s="373"/>
      <c r="S210" s="373"/>
      <c r="T210" s="373"/>
      <c r="U210" s="373"/>
      <c r="V210" s="373"/>
      <c r="W210" s="373"/>
      <c r="X210" s="373"/>
      <c r="Y210" s="373"/>
      <c r="Z210" s="373"/>
      <c r="AA210" s="373"/>
      <c r="AB210" s="373"/>
      <c r="AC210" s="373"/>
      <c r="AD210" s="373"/>
      <c r="AE210" s="373"/>
      <c r="AF210" s="373"/>
      <c r="AG210" s="373"/>
      <c r="AH210" s="373"/>
      <c r="AI210" s="373"/>
      <c r="AJ210" s="373"/>
      <c r="AK210" s="373"/>
      <c r="AL210" s="373"/>
      <c r="AM210" s="374"/>
      <c r="AN210" s="157"/>
      <c r="AO210" s="139"/>
      <c r="AP210" s="372"/>
      <c r="AQ210" s="373"/>
      <c r="AR210" s="373"/>
      <c r="AS210" s="373"/>
      <c r="AT210" s="373"/>
      <c r="AU210" s="373"/>
      <c r="AV210" s="373"/>
      <c r="AW210" s="373"/>
      <c r="AX210" s="373"/>
      <c r="AY210" s="373"/>
      <c r="AZ210" s="373"/>
      <c r="BA210" s="373"/>
      <c r="BB210" s="373"/>
      <c r="BC210" s="373"/>
      <c r="BD210" s="373"/>
      <c r="BE210" s="373"/>
      <c r="BF210" s="373"/>
      <c r="BG210" s="373"/>
      <c r="BH210" s="373"/>
      <c r="BI210" s="373"/>
      <c r="BJ210" s="373"/>
      <c r="BK210" s="373"/>
      <c r="BL210" s="373"/>
      <c r="BM210" s="373"/>
      <c r="BN210" s="373"/>
      <c r="BO210" s="373"/>
      <c r="BP210" s="373"/>
      <c r="BQ210" s="373"/>
      <c r="BR210" s="373"/>
      <c r="BS210" s="373"/>
      <c r="BT210" s="373"/>
      <c r="BU210" s="373"/>
      <c r="BV210" s="373"/>
      <c r="BW210" s="373"/>
      <c r="BX210" s="373"/>
      <c r="BY210" s="373"/>
      <c r="BZ210" s="373"/>
      <c r="CA210" s="374"/>
      <c r="CB210" s="157"/>
    </row>
    <row r="211" spans="1:80" s="193" customFormat="1" ht="18" hidden="1" customHeight="1" x14ac:dyDescent="0.2">
      <c r="A211" s="139"/>
      <c r="B211" s="190"/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  <c r="AA211" s="375"/>
      <c r="AB211" s="375"/>
      <c r="AC211" s="375"/>
      <c r="AD211" s="375"/>
      <c r="AE211" s="375"/>
      <c r="AF211" s="375"/>
      <c r="AG211" s="375"/>
      <c r="AH211" s="375"/>
      <c r="AI211" s="375"/>
      <c r="AJ211" s="375"/>
      <c r="AK211" s="375"/>
      <c r="AL211" s="375"/>
      <c r="AM211" s="192"/>
      <c r="AN211" s="157"/>
      <c r="AO211" s="139"/>
      <c r="AP211" s="190"/>
      <c r="AQ211" s="375"/>
      <c r="AR211" s="375"/>
      <c r="AS211" s="375"/>
      <c r="AT211" s="375"/>
      <c r="AU211" s="375"/>
      <c r="AV211" s="375"/>
      <c r="AW211" s="375"/>
      <c r="AX211" s="375"/>
      <c r="AY211" s="375"/>
      <c r="AZ211" s="375"/>
      <c r="BA211" s="375"/>
      <c r="BB211" s="375"/>
      <c r="BC211" s="375"/>
      <c r="BD211" s="375"/>
      <c r="BE211" s="375"/>
      <c r="BF211" s="375"/>
      <c r="BG211" s="375"/>
      <c r="BH211" s="375"/>
      <c r="BI211" s="375"/>
      <c r="BJ211" s="375"/>
      <c r="BK211" s="375"/>
      <c r="BL211" s="375"/>
      <c r="BM211" s="375"/>
      <c r="BN211" s="375"/>
      <c r="BO211" s="375"/>
      <c r="BP211" s="375"/>
      <c r="BQ211" s="375"/>
      <c r="BR211" s="375"/>
      <c r="BS211" s="375"/>
      <c r="BT211" s="375"/>
      <c r="BU211" s="375"/>
      <c r="BV211" s="375"/>
      <c r="BW211" s="375"/>
      <c r="BX211" s="375"/>
      <c r="BY211" s="375"/>
      <c r="BZ211" s="375"/>
      <c r="CA211" s="192"/>
      <c r="CB211" s="157"/>
    </row>
    <row r="212" spans="1:80" s="193" customFormat="1" ht="18" hidden="1" customHeight="1" x14ac:dyDescent="0.2">
      <c r="A212" s="139"/>
      <c r="B212" s="190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5"/>
      <c r="AC212" s="375"/>
      <c r="AD212" s="375"/>
      <c r="AE212" s="375"/>
      <c r="AF212" s="375"/>
      <c r="AG212" s="375"/>
      <c r="AH212" s="375"/>
      <c r="AI212" s="375"/>
      <c r="AJ212" s="375"/>
      <c r="AK212" s="375"/>
      <c r="AL212" s="375"/>
      <c r="AM212" s="192"/>
      <c r="AN212" s="157"/>
      <c r="AO212" s="139"/>
      <c r="AP212" s="190"/>
      <c r="AQ212" s="375"/>
      <c r="AR212" s="375"/>
      <c r="AS212" s="375"/>
      <c r="AT212" s="375"/>
      <c r="AU212" s="375"/>
      <c r="AV212" s="375"/>
      <c r="AW212" s="375"/>
      <c r="AX212" s="375"/>
      <c r="AY212" s="375"/>
      <c r="AZ212" s="375"/>
      <c r="BA212" s="375"/>
      <c r="BB212" s="375"/>
      <c r="BC212" s="375"/>
      <c r="BD212" s="375"/>
      <c r="BE212" s="375"/>
      <c r="BF212" s="375"/>
      <c r="BG212" s="375"/>
      <c r="BH212" s="375"/>
      <c r="BI212" s="375"/>
      <c r="BJ212" s="375"/>
      <c r="BK212" s="375"/>
      <c r="BL212" s="375"/>
      <c r="BM212" s="375"/>
      <c r="BN212" s="375"/>
      <c r="BO212" s="375"/>
      <c r="BP212" s="375"/>
      <c r="BQ212" s="375"/>
      <c r="BR212" s="375"/>
      <c r="BS212" s="375"/>
      <c r="BT212" s="375"/>
      <c r="BU212" s="375"/>
      <c r="BV212" s="375"/>
      <c r="BW212" s="375"/>
      <c r="BX212" s="375"/>
      <c r="BY212" s="375"/>
      <c r="BZ212" s="375"/>
      <c r="CA212" s="192"/>
      <c r="CB212" s="157"/>
    </row>
    <row r="213" spans="1:80" s="193" customFormat="1" ht="18" hidden="1" customHeight="1" x14ac:dyDescent="0.2">
      <c r="A213" s="139"/>
      <c r="B213" s="190"/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5"/>
      <c r="AC213" s="375"/>
      <c r="AD213" s="375"/>
      <c r="AE213" s="375"/>
      <c r="AF213" s="375"/>
      <c r="AG213" s="375"/>
      <c r="AH213" s="375"/>
      <c r="AI213" s="375"/>
      <c r="AJ213" s="375"/>
      <c r="AK213" s="375"/>
      <c r="AL213" s="375"/>
      <c r="AM213" s="192"/>
      <c r="AN213" s="157"/>
      <c r="AO213" s="139"/>
      <c r="AP213" s="190"/>
      <c r="AQ213" s="375"/>
      <c r="AR213" s="375"/>
      <c r="AS213" s="375"/>
      <c r="AT213" s="375"/>
      <c r="AU213" s="375"/>
      <c r="AV213" s="375"/>
      <c r="AW213" s="375"/>
      <c r="AX213" s="375"/>
      <c r="AY213" s="375"/>
      <c r="AZ213" s="375"/>
      <c r="BA213" s="375"/>
      <c r="BB213" s="375"/>
      <c r="BC213" s="375"/>
      <c r="BD213" s="375"/>
      <c r="BE213" s="375"/>
      <c r="BF213" s="375"/>
      <c r="BG213" s="375"/>
      <c r="BH213" s="375"/>
      <c r="BI213" s="375"/>
      <c r="BJ213" s="375"/>
      <c r="BK213" s="375"/>
      <c r="BL213" s="375"/>
      <c r="BM213" s="375"/>
      <c r="BN213" s="375"/>
      <c r="BO213" s="375"/>
      <c r="BP213" s="375"/>
      <c r="BQ213" s="375"/>
      <c r="BR213" s="375"/>
      <c r="BS213" s="375"/>
      <c r="BT213" s="375"/>
      <c r="BU213" s="375"/>
      <c r="BV213" s="375"/>
      <c r="BW213" s="375"/>
      <c r="BX213" s="375"/>
      <c r="BY213" s="375"/>
      <c r="BZ213" s="375"/>
      <c r="CA213" s="192"/>
      <c r="CB213" s="157"/>
    </row>
    <row r="214" spans="1:80" s="193" customFormat="1" ht="5.0999999999999996" hidden="1" customHeight="1" x14ac:dyDescent="0.2">
      <c r="A214" s="139"/>
      <c r="B214" s="190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1"/>
      <c r="AC214" s="191"/>
      <c r="AD214" s="191"/>
      <c r="AE214" s="191"/>
      <c r="AF214" s="191"/>
      <c r="AG214" s="191"/>
      <c r="AH214" s="191"/>
      <c r="AI214" s="191"/>
      <c r="AJ214" s="191"/>
      <c r="AK214" s="191"/>
      <c r="AL214" s="191"/>
      <c r="AM214" s="192"/>
      <c r="AN214" s="157"/>
      <c r="AO214" s="139"/>
      <c r="AP214" s="190"/>
      <c r="AQ214" s="191"/>
      <c r="AR214" s="191"/>
      <c r="AS214" s="191"/>
      <c r="AT214" s="191"/>
      <c r="AU214" s="191"/>
      <c r="AV214" s="191"/>
      <c r="AW214" s="191"/>
      <c r="AX214" s="191"/>
      <c r="AY214" s="191"/>
      <c r="AZ214" s="191"/>
      <c r="BA214" s="191"/>
      <c r="BB214" s="191"/>
      <c r="BC214" s="191"/>
      <c r="BD214" s="191"/>
      <c r="BE214" s="191"/>
      <c r="BF214" s="191"/>
      <c r="BG214" s="191"/>
      <c r="BH214" s="191"/>
      <c r="BI214" s="191"/>
      <c r="BJ214" s="191"/>
      <c r="BK214" s="191"/>
      <c r="BL214" s="191"/>
      <c r="BM214" s="191"/>
      <c r="BN214" s="191"/>
      <c r="BO214" s="191"/>
      <c r="BP214" s="191"/>
      <c r="BQ214" s="191"/>
      <c r="BR214" s="191"/>
      <c r="BS214" s="191"/>
      <c r="BT214" s="191"/>
      <c r="BU214" s="191"/>
      <c r="BV214" s="191"/>
      <c r="BW214" s="191"/>
      <c r="BX214" s="191"/>
      <c r="BY214" s="191"/>
      <c r="BZ214" s="191"/>
      <c r="CA214" s="192"/>
      <c r="CB214" s="157"/>
    </row>
    <row r="215" spans="1:80" s="193" customFormat="1" ht="10.15" hidden="1" customHeight="1" x14ac:dyDescent="0.2">
      <c r="A215" s="190"/>
      <c r="B215" s="190"/>
      <c r="C215" s="205"/>
      <c r="D215" s="205" t="s">
        <v>1480</v>
      </c>
      <c r="E215" s="178"/>
      <c r="F215" s="206"/>
      <c r="G215" s="206"/>
      <c r="H215" s="206"/>
      <c r="I215" s="206"/>
      <c r="J215" s="206"/>
      <c r="K215" s="178"/>
      <c r="L215" s="178"/>
      <c r="M215" s="178"/>
      <c r="N215" s="178"/>
      <c r="O215" s="178"/>
      <c r="P215" s="178"/>
      <c r="Q215" s="207"/>
      <c r="R215" s="207"/>
      <c r="S215" s="178"/>
      <c r="T215" s="212" t="s">
        <v>1328</v>
      </c>
      <c r="U215" s="178"/>
      <c r="V215" s="178"/>
      <c r="W215" s="178"/>
      <c r="X215" s="206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206"/>
      <c r="AJ215" s="213"/>
      <c r="AK215" s="206"/>
      <c r="AL215" s="206"/>
      <c r="AM215" s="192"/>
      <c r="AN215" s="192"/>
      <c r="AO215" s="190"/>
      <c r="AP215" s="190"/>
      <c r="AQ215" s="205" t="s">
        <v>1480</v>
      </c>
      <c r="AR215" s="178"/>
      <c r="AS215" s="178"/>
      <c r="AT215" s="206"/>
      <c r="AU215" s="206"/>
      <c r="AV215" s="206"/>
      <c r="AW215" s="206"/>
      <c r="AX215" s="206"/>
      <c r="AY215" s="178"/>
      <c r="AZ215" s="178"/>
      <c r="BA215" s="178"/>
      <c r="BB215" s="178"/>
      <c r="BC215" s="178"/>
      <c r="BD215" s="178"/>
      <c r="BE215" s="207"/>
      <c r="BF215" s="207"/>
      <c r="BG215" s="178"/>
      <c r="BH215" s="212" t="s">
        <v>1328</v>
      </c>
      <c r="BI215" s="178"/>
      <c r="BJ215" s="178"/>
      <c r="BK215" s="178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13"/>
      <c r="BY215" s="206"/>
      <c r="BZ215" s="206"/>
      <c r="CA215" s="192"/>
      <c r="CB215" s="192"/>
    </row>
    <row r="216" spans="1:80" s="193" customFormat="1" ht="10.15" hidden="1" customHeight="1" x14ac:dyDescent="0.15">
      <c r="A216" s="190"/>
      <c r="B216" s="190"/>
      <c r="C216" s="205"/>
      <c r="D216" s="205" t="s">
        <v>1481</v>
      </c>
      <c r="E216" s="178"/>
      <c r="F216" s="206"/>
      <c r="G216" s="206"/>
      <c r="H216" s="206"/>
      <c r="I216" s="206"/>
      <c r="J216" s="206"/>
      <c r="K216" s="178"/>
      <c r="L216" s="178"/>
      <c r="M216" s="178"/>
      <c r="N216" s="178"/>
      <c r="O216" s="178"/>
      <c r="P216" s="178"/>
      <c r="Q216" s="207"/>
      <c r="R216" s="207"/>
      <c r="S216" s="178"/>
      <c r="T216" s="214" t="s">
        <v>1356</v>
      </c>
      <c r="U216" s="178"/>
      <c r="V216" s="178"/>
      <c r="W216" s="178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13"/>
      <c r="AK216" s="206"/>
      <c r="AL216" s="206"/>
      <c r="AM216" s="192"/>
      <c r="AN216" s="192"/>
      <c r="AO216" s="190"/>
      <c r="AP216" s="190"/>
      <c r="AQ216" s="205" t="s">
        <v>1481</v>
      </c>
      <c r="AR216" s="178"/>
      <c r="AS216" s="178"/>
      <c r="AT216" s="206"/>
      <c r="AU216" s="206"/>
      <c r="AV216" s="206"/>
      <c r="AW216" s="206"/>
      <c r="AX216" s="206"/>
      <c r="AY216" s="178"/>
      <c r="AZ216" s="178"/>
      <c r="BA216" s="178"/>
      <c r="BB216" s="178"/>
      <c r="BC216" s="178"/>
      <c r="BD216" s="178"/>
      <c r="BE216" s="207"/>
      <c r="BF216" s="207"/>
      <c r="BG216" s="178"/>
      <c r="BH216" s="214" t="s">
        <v>1356</v>
      </c>
      <c r="BI216" s="178"/>
      <c r="BJ216" s="178"/>
      <c r="BK216" s="178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13"/>
      <c r="BY216" s="206"/>
      <c r="BZ216" s="206"/>
      <c r="CA216" s="192"/>
      <c r="CB216" s="192"/>
    </row>
    <row r="217" spans="1:80" s="193" customFormat="1" ht="10.15" hidden="1" customHeight="1" x14ac:dyDescent="0.2">
      <c r="A217" s="190"/>
      <c r="B217" s="190"/>
      <c r="C217" s="205"/>
      <c r="D217" s="205" t="s">
        <v>1482</v>
      </c>
      <c r="E217" s="178"/>
      <c r="F217" s="206"/>
      <c r="G217" s="206"/>
      <c r="H217" s="206"/>
      <c r="I217" s="206"/>
      <c r="J217" s="206"/>
      <c r="K217" s="178"/>
      <c r="L217" s="178"/>
      <c r="M217" s="178"/>
      <c r="N217" s="178"/>
      <c r="O217" s="178"/>
      <c r="P217" s="178"/>
      <c r="Q217" s="207"/>
      <c r="R217" s="207"/>
      <c r="S217" s="178"/>
      <c r="T217" s="212" t="s">
        <v>1357</v>
      </c>
      <c r="U217" s="178"/>
      <c r="V217" s="178"/>
      <c r="W217" s="178"/>
      <c r="X217" s="206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206"/>
      <c r="AJ217" s="213"/>
      <c r="AK217" s="206"/>
      <c r="AL217" s="206"/>
      <c r="AM217" s="192"/>
      <c r="AN217" s="192"/>
      <c r="AO217" s="190"/>
      <c r="AP217" s="190"/>
      <c r="AQ217" s="205" t="s">
        <v>1482</v>
      </c>
      <c r="AR217" s="178"/>
      <c r="AS217" s="178"/>
      <c r="AT217" s="206"/>
      <c r="AU217" s="206"/>
      <c r="AV217" s="206"/>
      <c r="AW217" s="206"/>
      <c r="AX217" s="206"/>
      <c r="AY217" s="178"/>
      <c r="AZ217" s="178"/>
      <c r="BA217" s="178"/>
      <c r="BB217" s="178"/>
      <c r="BC217" s="178"/>
      <c r="BD217" s="178"/>
      <c r="BE217" s="207"/>
      <c r="BF217" s="207"/>
      <c r="BG217" s="178"/>
      <c r="BH217" s="212" t="s">
        <v>1357</v>
      </c>
      <c r="BI217" s="178"/>
      <c r="BJ217" s="178"/>
      <c r="BK217" s="178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13"/>
      <c r="BY217" s="206"/>
      <c r="BZ217" s="206"/>
      <c r="CA217" s="192"/>
      <c r="CB217" s="192"/>
    </row>
    <row r="218" spans="1:80" s="193" customFormat="1" ht="10.15" hidden="1" customHeight="1" x14ac:dyDescent="0.2">
      <c r="A218" s="190"/>
      <c r="B218" s="190"/>
      <c r="C218" s="205"/>
      <c r="D218" s="205" t="s">
        <v>1483</v>
      </c>
      <c r="E218" s="178"/>
      <c r="F218" s="206"/>
      <c r="G218" s="206"/>
      <c r="H218" s="206"/>
      <c r="I218" s="206"/>
      <c r="J218" s="206"/>
      <c r="K218" s="178"/>
      <c r="L218" s="178"/>
      <c r="M218" s="178"/>
      <c r="N218" s="178"/>
      <c r="O218" s="178"/>
      <c r="P218" s="178"/>
      <c r="Q218" s="207"/>
      <c r="R218" s="207"/>
      <c r="S218" s="178"/>
      <c r="T218" s="212" t="s">
        <v>1329</v>
      </c>
      <c r="U218" s="178"/>
      <c r="V218" s="178"/>
      <c r="W218" s="178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13"/>
      <c r="AK218" s="206"/>
      <c r="AL218" s="206"/>
      <c r="AM218" s="192"/>
      <c r="AN218" s="192"/>
      <c r="AO218" s="190"/>
      <c r="AP218" s="190"/>
      <c r="AQ218" s="205" t="s">
        <v>1483</v>
      </c>
      <c r="AR218" s="178"/>
      <c r="AS218" s="178"/>
      <c r="AT218" s="206"/>
      <c r="AU218" s="206"/>
      <c r="AV218" s="206"/>
      <c r="AW218" s="206"/>
      <c r="AX218" s="206"/>
      <c r="AY218" s="178"/>
      <c r="AZ218" s="178"/>
      <c r="BA218" s="178"/>
      <c r="BB218" s="178"/>
      <c r="BC218" s="178"/>
      <c r="BD218" s="178"/>
      <c r="BE218" s="207"/>
      <c r="BF218" s="207"/>
      <c r="BG218" s="178"/>
      <c r="BH218" s="212" t="s">
        <v>1329</v>
      </c>
      <c r="BI218" s="178"/>
      <c r="BJ218" s="178"/>
      <c r="BK218" s="178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13"/>
      <c r="BY218" s="206"/>
      <c r="BZ218" s="206"/>
      <c r="CA218" s="192"/>
      <c r="CB218" s="192"/>
    </row>
    <row r="219" spans="1:80" s="193" customFormat="1" ht="10.15" hidden="1" customHeight="1" x14ac:dyDescent="0.2">
      <c r="A219" s="190"/>
      <c r="B219" s="190"/>
      <c r="C219" s="205"/>
      <c r="D219" s="205" t="s">
        <v>1484</v>
      </c>
      <c r="E219" s="178"/>
      <c r="F219" s="206"/>
      <c r="G219" s="206"/>
      <c r="H219" s="206"/>
      <c r="I219" s="206"/>
      <c r="J219" s="206"/>
      <c r="K219" s="178"/>
      <c r="L219" s="178"/>
      <c r="M219" s="178"/>
      <c r="N219" s="178"/>
      <c r="O219" s="178"/>
      <c r="P219" s="178"/>
      <c r="Q219" s="207"/>
      <c r="R219" s="207"/>
      <c r="S219" s="178"/>
      <c r="T219" s="212" t="s">
        <v>1330</v>
      </c>
      <c r="AJ219" s="213"/>
      <c r="AK219" s="206"/>
      <c r="AL219" s="206"/>
      <c r="AM219" s="192"/>
      <c r="AN219" s="192"/>
      <c r="AO219" s="190"/>
      <c r="AP219" s="190"/>
      <c r="AQ219" s="205" t="s">
        <v>1484</v>
      </c>
      <c r="AR219" s="178"/>
      <c r="AS219" s="178"/>
      <c r="AT219" s="206"/>
      <c r="AU219" s="206"/>
      <c r="AV219" s="206"/>
      <c r="AW219" s="206"/>
      <c r="AX219" s="206"/>
      <c r="AY219" s="178"/>
      <c r="AZ219" s="178"/>
      <c r="BA219" s="178"/>
      <c r="BB219" s="178"/>
      <c r="BC219" s="178"/>
      <c r="BD219" s="178"/>
      <c r="BE219" s="207"/>
      <c r="BF219" s="207"/>
      <c r="BG219" s="178"/>
      <c r="BH219" s="212" t="s">
        <v>1330</v>
      </c>
      <c r="BX219" s="213"/>
      <c r="BY219" s="206"/>
      <c r="BZ219" s="206"/>
      <c r="CA219" s="192"/>
      <c r="CB219" s="192"/>
    </row>
    <row r="220" spans="1:80" s="193" customFormat="1" ht="10.15" hidden="1" customHeight="1" x14ac:dyDescent="0.2">
      <c r="A220" s="190"/>
      <c r="B220" s="190"/>
      <c r="C220" s="205"/>
      <c r="D220" s="205" t="s">
        <v>1485</v>
      </c>
      <c r="E220" s="178"/>
      <c r="F220" s="206"/>
      <c r="G220" s="206"/>
      <c r="H220" s="206"/>
      <c r="I220" s="206"/>
      <c r="J220" s="206"/>
      <c r="K220" s="178"/>
      <c r="L220" s="178"/>
      <c r="M220" s="178"/>
      <c r="N220" s="178"/>
      <c r="O220" s="178"/>
      <c r="P220" s="178"/>
      <c r="Q220" s="207"/>
      <c r="R220" s="207"/>
      <c r="S220" s="178"/>
      <c r="T220" s="212"/>
      <c r="AJ220" s="213"/>
      <c r="AK220" s="206"/>
      <c r="AL220" s="206"/>
      <c r="AM220" s="192"/>
      <c r="AN220" s="192"/>
      <c r="AO220" s="190"/>
      <c r="AP220" s="190"/>
      <c r="AQ220" s="205" t="s">
        <v>1485</v>
      </c>
      <c r="AR220" s="178"/>
      <c r="AS220" s="178"/>
      <c r="AT220" s="206"/>
      <c r="AU220" s="206"/>
      <c r="AV220" s="206"/>
      <c r="AW220" s="206"/>
      <c r="AX220" s="206"/>
      <c r="AY220" s="178"/>
      <c r="AZ220" s="178"/>
      <c r="BA220" s="178"/>
      <c r="BB220" s="178"/>
      <c r="BC220" s="178"/>
      <c r="BD220" s="178"/>
      <c r="BE220" s="207"/>
      <c r="BF220" s="207"/>
      <c r="BG220" s="178"/>
      <c r="BH220" s="212"/>
      <c r="BX220" s="213"/>
      <c r="BY220" s="206"/>
      <c r="BZ220" s="206"/>
      <c r="CA220" s="192"/>
      <c r="CB220" s="192"/>
    </row>
    <row r="221" spans="1:80" s="193" customFormat="1" ht="10.15" hidden="1" customHeight="1" x14ac:dyDescent="0.15">
      <c r="A221" s="190"/>
      <c r="B221" s="190"/>
      <c r="C221" s="190"/>
      <c r="D221" s="205" t="s">
        <v>1486</v>
      </c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207"/>
      <c r="R221" s="207"/>
      <c r="S221" s="178"/>
      <c r="T221" s="190" t="s">
        <v>1363</v>
      </c>
      <c r="AJ221" s="213"/>
      <c r="AK221" s="206"/>
      <c r="AL221" s="206"/>
      <c r="AM221" s="192"/>
      <c r="AN221" s="192"/>
      <c r="AO221" s="190"/>
      <c r="AP221" s="190"/>
      <c r="AQ221" s="205" t="s">
        <v>1486</v>
      </c>
      <c r="AR221" s="178"/>
      <c r="AS221" s="178"/>
      <c r="AT221" s="178"/>
      <c r="AU221" s="178"/>
      <c r="AV221" s="178"/>
      <c r="AW221" s="178"/>
      <c r="AX221" s="178"/>
      <c r="AY221" s="178"/>
      <c r="AZ221" s="178"/>
      <c r="BA221" s="178"/>
      <c r="BB221" s="178"/>
      <c r="BC221" s="178"/>
      <c r="BD221" s="178"/>
      <c r="BE221" s="207"/>
      <c r="BF221" s="207"/>
      <c r="BG221" s="178"/>
      <c r="BH221" s="190" t="s">
        <v>1363</v>
      </c>
      <c r="BX221" s="213"/>
      <c r="BY221" s="206"/>
      <c r="BZ221" s="206"/>
      <c r="CA221" s="192"/>
      <c r="CB221" s="192"/>
    </row>
    <row r="222" spans="1:80" s="193" customFormat="1" ht="10.15" hidden="1" customHeight="1" x14ac:dyDescent="0.15">
      <c r="A222" s="190"/>
      <c r="B222" s="190"/>
      <c r="C222" s="190"/>
      <c r="D222" s="205" t="s">
        <v>1487</v>
      </c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207"/>
      <c r="R222" s="207"/>
      <c r="S222" s="178"/>
      <c r="T222" s="190" t="s">
        <v>1403</v>
      </c>
      <c r="AJ222" s="213"/>
      <c r="AK222" s="206"/>
      <c r="AL222" s="206"/>
      <c r="AM222" s="192"/>
      <c r="AN222" s="192"/>
      <c r="AO222" s="190"/>
      <c r="AP222" s="190"/>
      <c r="AQ222" s="205" t="s">
        <v>1487</v>
      </c>
      <c r="AR222" s="178"/>
      <c r="AS222" s="178"/>
      <c r="AT222" s="178"/>
      <c r="AU222" s="178"/>
      <c r="AV222" s="178"/>
      <c r="AW222" s="178"/>
      <c r="AX222" s="178"/>
      <c r="AY222" s="178"/>
      <c r="AZ222" s="178"/>
      <c r="BA222" s="178"/>
      <c r="BB222" s="178"/>
      <c r="BC222" s="178"/>
      <c r="BD222" s="178"/>
      <c r="BE222" s="207"/>
      <c r="BF222" s="207"/>
      <c r="BG222" s="178"/>
      <c r="BH222" s="190" t="s">
        <v>1403</v>
      </c>
      <c r="BX222" s="213"/>
      <c r="BY222" s="206"/>
      <c r="BZ222" s="206"/>
      <c r="CA222" s="192"/>
      <c r="CB222" s="192"/>
    </row>
    <row r="223" spans="1:80" s="193" customFormat="1" ht="10.15" hidden="1" customHeight="1" x14ac:dyDescent="0.2">
      <c r="A223" s="190"/>
      <c r="B223" s="190"/>
      <c r="C223" s="190"/>
      <c r="D223" s="205" t="s">
        <v>1488</v>
      </c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207"/>
      <c r="R223" s="207"/>
      <c r="S223" s="178"/>
      <c r="T223" s="212"/>
      <c r="AJ223" s="213"/>
      <c r="AK223" s="206"/>
      <c r="AL223" s="206"/>
      <c r="AM223" s="192"/>
      <c r="AN223" s="192"/>
      <c r="AO223" s="190"/>
      <c r="AP223" s="190"/>
      <c r="AQ223" s="205" t="s">
        <v>1488</v>
      </c>
      <c r="AR223" s="178"/>
      <c r="AS223" s="178"/>
      <c r="AT223" s="178"/>
      <c r="AU223" s="178"/>
      <c r="AV223" s="178"/>
      <c r="AW223" s="178"/>
      <c r="AX223" s="178"/>
      <c r="AY223" s="178"/>
      <c r="AZ223" s="178"/>
      <c r="BA223" s="178"/>
      <c r="BB223" s="178"/>
      <c r="BC223" s="178"/>
      <c r="BD223" s="178"/>
      <c r="BE223" s="207"/>
      <c r="BF223" s="207"/>
      <c r="BG223" s="178"/>
      <c r="BH223" s="212"/>
      <c r="BX223" s="213"/>
      <c r="BY223" s="206"/>
      <c r="BZ223" s="206"/>
      <c r="CA223" s="192"/>
      <c r="CB223" s="192"/>
    </row>
    <row r="224" spans="1:80" s="193" customFormat="1" ht="10.15" hidden="1" customHeight="1" x14ac:dyDescent="0.2">
      <c r="A224" s="190"/>
      <c r="B224" s="190"/>
      <c r="C224" s="190"/>
      <c r="D224" s="205" t="s">
        <v>1489</v>
      </c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207"/>
      <c r="R224" s="207"/>
      <c r="S224" s="178"/>
      <c r="T224" s="212"/>
      <c r="AJ224" s="213"/>
      <c r="AK224" s="206"/>
      <c r="AL224" s="206"/>
      <c r="AM224" s="192"/>
      <c r="AN224" s="192"/>
      <c r="AO224" s="190"/>
      <c r="AP224" s="190"/>
      <c r="AQ224" s="205" t="s">
        <v>1489</v>
      </c>
      <c r="AR224" s="178"/>
      <c r="AS224" s="178"/>
      <c r="AT224" s="178"/>
      <c r="AU224" s="178"/>
      <c r="AV224" s="178"/>
      <c r="AW224" s="178"/>
      <c r="AX224" s="178"/>
      <c r="AY224" s="178"/>
      <c r="AZ224" s="178"/>
      <c r="BA224" s="178"/>
      <c r="BB224" s="178"/>
      <c r="BC224" s="178"/>
      <c r="BD224" s="178"/>
      <c r="BE224" s="207"/>
      <c r="BF224" s="207"/>
      <c r="BG224" s="178"/>
      <c r="BH224" s="212"/>
      <c r="BX224" s="213"/>
      <c r="BY224" s="206"/>
      <c r="BZ224" s="206"/>
      <c r="CA224" s="192"/>
      <c r="CB224" s="192"/>
    </row>
    <row r="225" spans="1:80" s="193" customFormat="1" ht="10.15" hidden="1" customHeight="1" x14ac:dyDescent="0.2">
      <c r="A225" s="190"/>
      <c r="B225" s="190"/>
      <c r="C225" s="190"/>
      <c r="D225" s="205" t="s">
        <v>1490</v>
      </c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207"/>
      <c r="R225" s="207"/>
      <c r="S225" s="178"/>
      <c r="T225" s="212"/>
      <c r="AJ225" s="213"/>
      <c r="AK225" s="206"/>
      <c r="AL225" s="206"/>
      <c r="AM225" s="192"/>
      <c r="AN225" s="192"/>
      <c r="AO225" s="190"/>
      <c r="AP225" s="190"/>
      <c r="AQ225" s="205" t="s">
        <v>1490</v>
      </c>
      <c r="AR225" s="178"/>
      <c r="AS225" s="178"/>
      <c r="AT225" s="178"/>
      <c r="AU225" s="178"/>
      <c r="AV225" s="178"/>
      <c r="AW225" s="178"/>
      <c r="AX225" s="178"/>
      <c r="AY225" s="178"/>
      <c r="AZ225" s="178"/>
      <c r="BA225" s="178"/>
      <c r="BB225" s="178"/>
      <c r="BC225" s="178"/>
      <c r="BD225" s="178"/>
      <c r="BE225" s="207"/>
      <c r="BF225" s="207"/>
      <c r="BG225" s="178"/>
      <c r="BH225" s="212"/>
      <c r="BX225" s="213"/>
      <c r="BY225" s="206"/>
      <c r="BZ225" s="206"/>
      <c r="CA225" s="192"/>
      <c r="CB225" s="192"/>
    </row>
    <row r="226" spans="1:80" s="193" customFormat="1" ht="10.15" hidden="1" customHeight="1" x14ac:dyDescent="0.2">
      <c r="A226" s="190"/>
      <c r="B226" s="190"/>
      <c r="C226" s="190"/>
      <c r="D226" s="190" t="s">
        <v>1491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207"/>
      <c r="R226" s="207"/>
      <c r="S226" s="178"/>
      <c r="T226" s="212"/>
      <c r="AJ226" s="213"/>
      <c r="AK226" s="206"/>
      <c r="AL226" s="206"/>
      <c r="AM226" s="192"/>
      <c r="AN226" s="192"/>
      <c r="AO226" s="190"/>
      <c r="AP226" s="190"/>
      <c r="AQ226" s="190" t="s">
        <v>1491</v>
      </c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BE226" s="207"/>
      <c r="BF226" s="207"/>
      <c r="BG226" s="178"/>
      <c r="BH226" s="212"/>
      <c r="BX226" s="213"/>
      <c r="BY226" s="206"/>
      <c r="BZ226" s="206"/>
      <c r="CA226" s="192"/>
      <c r="CB226" s="192"/>
    </row>
    <row r="227" spans="1:80" s="193" customFormat="1" ht="10.15" hidden="1" customHeight="1" x14ac:dyDescent="0.2">
      <c r="A227" s="190"/>
      <c r="B227" s="190"/>
      <c r="C227" s="190"/>
      <c r="D227" s="190" t="s">
        <v>1492</v>
      </c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207"/>
      <c r="R227" s="207"/>
      <c r="S227" s="178"/>
      <c r="T227" s="212"/>
      <c r="AJ227" s="213"/>
      <c r="AK227" s="206"/>
      <c r="AL227" s="206"/>
      <c r="AM227" s="192"/>
      <c r="AN227" s="192"/>
      <c r="AO227" s="190"/>
      <c r="AP227" s="190"/>
      <c r="AQ227" s="190" t="s">
        <v>1492</v>
      </c>
      <c r="AR227" s="178"/>
      <c r="AS227" s="178"/>
      <c r="AT227" s="178"/>
      <c r="AU227" s="178"/>
      <c r="AV227" s="178"/>
      <c r="AW227" s="178"/>
      <c r="AX227" s="178"/>
      <c r="AY227" s="178"/>
      <c r="AZ227" s="178"/>
      <c r="BA227" s="178"/>
      <c r="BB227" s="178"/>
      <c r="BC227" s="178"/>
      <c r="BD227" s="178"/>
      <c r="BE227" s="207"/>
      <c r="BF227" s="207"/>
      <c r="BG227" s="178"/>
      <c r="BH227" s="212"/>
      <c r="BX227" s="213"/>
      <c r="BY227" s="206"/>
      <c r="BZ227" s="206"/>
      <c r="CA227" s="192"/>
      <c r="CB227" s="192"/>
    </row>
    <row r="228" spans="1:80" s="193" customFormat="1" ht="10.15" hidden="1" customHeight="1" x14ac:dyDescent="0.15">
      <c r="A228" s="190"/>
      <c r="B228" s="190"/>
      <c r="C228" s="190"/>
      <c r="D228" s="190" t="s">
        <v>1493</v>
      </c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207"/>
      <c r="R228" s="207"/>
      <c r="S228" s="192"/>
      <c r="AJ228" s="213"/>
      <c r="AK228" s="206"/>
      <c r="AL228" s="206"/>
      <c r="AM228" s="192"/>
      <c r="AN228" s="192"/>
      <c r="AO228" s="190"/>
      <c r="AP228" s="190"/>
      <c r="AQ228" s="190" t="s">
        <v>1493</v>
      </c>
      <c r="AR228" s="178"/>
      <c r="AS228" s="178"/>
      <c r="AT228" s="178"/>
      <c r="AU228" s="178"/>
      <c r="AV228" s="178"/>
      <c r="AW228" s="178"/>
      <c r="AX228" s="178"/>
      <c r="AY228" s="178"/>
      <c r="AZ228" s="178"/>
      <c r="BA228" s="178"/>
      <c r="BB228" s="178"/>
      <c r="BC228" s="178"/>
      <c r="BD228" s="178"/>
      <c r="BE228" s="207"/>
      <c r="BF228" s="207"/>
      <c r="BG228" s="192"/>
      <c r="BX228" s="213"/>
      <c r="BY228" s="206"/>
      <c r="BZ228" s="206"/>
      <c r="CA228" s="192"/>
      <c r="CB228" s="192"/>
    </row>
    <row r="229" spans="1:80" s="193" customFormat="1" ht="10.15" hidden="1" customHeight="1" x14ac:dyDescent="0.15">
      <c r="A229" s="190"/>
      <c r="B229" s="190"/>
      <c r="C229" s="190"/>
      <c r="D229" s="190" t="s">
        <v>1494</v>
      </c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207"/>
      <c r="R229" s="207"/>
      <c r="S229" s="192"/>
      <c r="T229" s="215" t="s">
        <v>13</v>
      </c>
      <c r="U229" s="216"/>
      <c r="V229" s="216"/>
      <c r="W229" s="216"/>
      <c r="X229" s="216"/>
      <c r="Y229" s="216"/>
      <c r="Z229" s="216"/>
      <c r="AA229" s="216"/>
      <c r="AB229" s="216"/>
      <c r="AC229" s="216"/>
      <c r="AD229" s="216"/>
      <c r="AE229" s="216"/>
      <c r="AF229" s="216"/>
      <c r="AG229" s="216"/>
      <c r="AH229" s="216"/>
      <c r="AI229" s="216"/>
      <c r="AJ229" s="217"/>
      <c r="AK229" s="206"/>
      <c r="AL229" s="206"/>
      <c r="AM229" s="192"/>
      <c r="AN229" s="192"/>
      <c r="AO229" s="190"/>
      <c r="AP229" s="190"/>
      <c r="AQ229" s="190" t="s">
        <v>1494</v>
      </c>
      <c r="AR229" s="178"/>
      <c r="AS229" s="178"/>
      <c r="AT229" s="178"/>
      <c r="AU229" s="178"/>
      <c r="AV229" s="178"/>
      <c r="AW229" s="178"/>
      <c r="AX229" s="178"/>
      <c r="AY229" s="178"/>
      <c r="AZ229" s="178"/>
      <c r="BA229" s="178"/>
      <c r="BB229" s="178"/>
      <c r="BC229" s="178"/>
      <c r="BD229" s="178"/>
      <c r="BE229" s="207"/>
      <c r="BF229" s="207"/>
      <c r="BG229" s="192"/>
      <c r="BH229" s="215" t="s">
        <v>13</v>
      </c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7"/>
      <c r="BY229" s="206"/>
      <c r="BZ229" s="206"/>
      <c r="CA229" s="192"/>
      <c r="CB229" s="192"/>
    </row>
    <row r="230" spans="1:80" s="193" customFormat="1" ht="10.15" hidden="1" customHeight="1" x14ac:dyDescent="0.15">
      <c r="A230" s="190"/>
      <c r="B230" s="190"/>
      <c r="C230" s="190"/>
      <c r="D230" s="190" t="s">
        <v>1495</v>
      </c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207"/>
      <c r="R230" s="207"/>
      <c r="S230" s="192"/>
      <c r="T230" s="218" t="s">
        <v>14</v>
      </c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6"/>
      <c r="AF230" s="219"/>
      <c r="AG230" s="219"/>
      <c r="AH230" s="219"/>
      <c r="AI230" s="219"/>
      <c r="AJ230" s="220"/>
      <c r="AK230" s="206"/>
      <c r="AL230" s="206"/>
      <c r="AM230" s="192"/>
      <c r="AN230" s="192"/>
      <c r="AO230" s="190"/>
      <c r="AP230" s="190"/>
      <c r="AQ230" s="190" t="s">
        <v>1495</v>
      </c>
      <c r="AR230" s="178"/>
      <c r="AS230" s="178"/>
      <c r="AT230" s="178"/>
      <c r="AU230" s="178"/>
      <c r="AV230" s="178"/>
      <c r="AW230" s="178"/>
      <c r="AX230" s="178"/>
      <c r="AY230" s="178"/>
      <c r="AZ230" s="178"/>
      <c r="BA230" s="178"/>
      <c r="BB230" s="178"/>
      <c r="BC230" s="178"/>
      <c r="BD230" s="178"/>
      <c r="BE230" s="207"/>
      <c r="BF230" s="207"/>
      <c r="BG230" s="192"/>
      <c r="BH230" s="218" t="s">
        <v>14</v>
      </c>
      <c r="BI230" s="219"/>
      <c r="BJ230" s="219"/>
      <c r="BK230" s="219"/>
      <c r="BL230" s="219"/>
      <c r="BM230" s="219"/>
      <c r="BN230" s="219"/>
      <c r="BO230" s="219"/>
      <c r="BP230" s="219"/>
      <c r="BQ230" s="219"/>
      <c r="BR230" s="219"/>
      <c r="BS230" s="216"/>
      <c r="BT230" s="219"/>
      <c r="BU230" s="219"/>
      <c r="BV230" s="219"/>
      <c r="BW230" s="219"/>
      <c r="BX230" s="220"/>
      <c r="BY230" s="206"/>
      <c r="BZ230" s="206"/>
      <c r="CA230" s="192"/>
      <c r="CB230" s="192"/>
    </row>
    <row r="231" spans="1:80" s="193" customFormat="1" ht="10.15" hidden="1" customHeight="1" x14ac:dyDescent="0.15">
      <c r="A231" s="190"/>
      <c r="B231" s="190"/>
      <c r="C231" s="190"/>
      <c r="D231" s="190" t="s">
        <v>1496</v>
      </c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207"/>
      <c r="R231" s="207"/>
      <c r="S231" s="192"/>
      <c r="T231" s="221" t="s">
        <v>15</v>
      </c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3"/>
      <c r="AF231" s="222"/>
      <c r="AG231" s="222"/>
      <c r="AH231" s="222"/>
      <c r="AI231" s="222"/>
      <c r="AJ231" s="224"/>
      <c r="AK231" s="206"/>
      <c r="AL231" s="206"/>
      <c r="AM231" s="192"/>
      <c r="AN231" s="192"/>
      <c r="AO231" s="190"/>
      <c r="AP231" s="190"/>
      <c r="AQ231" s="190" t="s">
        <v>1496</v>
      </c>
      <c r="AR231" s="178"/>
      <c r="AS231" s="178"/>
      <c r="AT231" s="178"/>
      <c r="AU231" s="178"/>
      <c r="AV231" s="178"/>
      <c r="AW231" s="178"/>
      <c r="AX231" s="178"/>
      <c r="AY231" s="178"/>
      <c r="AZ231" s="178"/>
      <c r="BA231" s="178"/>
      <c r="BB231" s="178"/>
      <c r="BC231" s="178"/>
      <c r="BD231" s="178"/>
      <c r="BE231" s="207"/>
      <c r="BF231" s="207"/>
      <c r="BG231" s="192"/>
      <c r="BH231" s="221" t="s">
        <v>15</v>
      </c>
      <c r="BI231" s="222"/>
      <c r="BJ231" s="222"/>
      <c r="BK231" s="222"/>
      <c r="BL231" s="222"/>
      <c r="BM231" s="222"/>
      <c r="BN231" s="222"/>
      <c r="BO231" s="222"/>
      <c r="BP231" s="222"/>
      <c r="BQ231" s="222"/>
      <c r="BR231" s="222"/>
      <c r="BS231" s="223"/>
      <c r="BT231" s="222"/>
      <c r="BU231" s="222"/>
      <c r="BV231" s="222"/>
      <c r="BW231" s="222"/>
      <c r="BX231" s="224"/>
      <c r="BY231" s="206"/>
      <c r="BZ231" s="206"/>
      <c r="CA231" s="192"/>
      <c r="CB231" s="192"/>
    </row>
    <row r="232" spans="1:80" s="193" customFormat="1" ht="10.15" hidden="1" customHeight="1" x14ac:dyDescent="0.15">
      <c r="A232" s="190"/>
      <c r="B232" s="190"/>
      <c r="C232" s="190"/>
      <c r="D232" s="190" t="s">
        <v>1497</v>
      </c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207"/>
      <c r="R232" s="207"/>
      <c r="S232" s="192"/>
      <c r="T232" s="221" t="s">
        <v>16</v>
      </c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3"/>
      <c r="AF232" s="222"/>
      <c r="AG232" s="222"/>
      <c r="AH232" s="222"/>
      <c r="AI232" s="222"/>
      <c r="AJ232" s="224"/>
      <c r="AK232" s="206"/>
      <c r="AL232" s="206"/>
      <c r="AM232" s="192"/>
      <c r="AN232" s="192"/>
      <c r="AO232" s="190"/>
      <c r="AP232" s="190"/>
      <c r="AQ232" s="190" t="s">
        <v>1497</v>
      </c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207"/>
      <c r="BF232" s="207"/>
      <c r="BG232" s="192"/>
      <c r="BH232" s="221" t="s">
        <v>16</v>
      </c>
      <c r="BI232" s="222"/>
      <c r="BJ232" s="222"/>
      <c r="BK232" s="222"/>
      <c r="BL232" s="222"/>
      <c r="BM232" s="222"/>
      <c r="BN232" s="222"/>
      <c r="BO232" s="222"/>
      <c r="BP232" s="222"/>
      <c r="BQ232" s="222"/>
      <c r="BR232" s="222"/>
      <c r="BS232" s="223"/>
      <c r="BT232" s="222"/>
      <c r="BU232" s="222"/>
      <c r="BV232" s="222"/>
      <c r="BW232" s="222"/>
      <c r="BX232" s="224"/>
      <c r="BY232" s="206"/>
      <c r="BZ232" s="206"/>
      <c r="CA232" s="192"/>
      <c r="CB232" s="192"/>
    </row>
    <row r="233" spans="1:80" s="193" customFormat="1" ht="10.15" hidden="1" customHeight="1" x14ac:dyDescent="0.15">
      <c r="A233" s="190"/>
      <c r="B233" s="190"/>
      <c r="C233" s="190"/>
      <c r="D233" s="190" t="s">
        <v>1498</v>
      </c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207"/>
      <c r="R233" s="207"/>
      <c r="S233" s="192"/>
      <c r="T233" s="221" t="s">
        <v>17</v>
      </c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3"/>
      <c r="AF233" s="222"/>
      <c r="AG233" s="222"/>
      <c r="AH233" s="222"/>
      <c r="AI233" s="222"/>
      <c r="AJ233" s="224"/>
      <c r="AK233" s="206"/>
      <c r="AL233" s="206"/>
      <c r="AM233" s="192"/>
      <c r="AN233" s="192"/>
      <c r="AO233" s="190"/>
      <c r="AP233" s="190"/>
      <c r="AQ233" s="190" t="s">
        <v>1498</v>
      </c>
      <c r="AR233" s="178"/>
      <c r="AS233" s="178"/>
      <c r="AT233" s="178"/>
      <c r="AU233" s="178"/>
      <c r="AV233" s="178"/>
      <c r="AW233" s="178"/>
      <c r="AX233" s="178"/>
      <c r="AY233" s="178"/>
      <c r="AZ233" s="178"/>
      <c r="BA233" s="178"/>
      <c r="BB233" s="178"/>
      <c r="BC233" s="178"/>
      <c r="BD233" s="178"/>
      <c r="BE233" s="207"/>
      <c r="BF233" s="207"/>
      <c r="BG233" s="192"/>
      <c r="BH233" s="221" t="s">
        <v>17</v>
      </c>
      <c r="BI233" s="222"/>
      <c r="BJ233" s="222"/>
      <c r="BK233" s="222"/>
      <c r="BL233" s="222"/>
      <c r="BM233" s="222"/>
      <c r="BN233" s="222"/>
      <c r="BO233" s="222"/>
      <c r="BP233" s="222"/>
      <c r="BQ233" s="222"/>
      <c r="BR233" s="222"/>
      <c r="BS233" s="223"/>
      <c r="BT233" s="222"/>
      <c r="BU233" s="222"/>
      <c r="BV233" s="222"/>
      <c r="BW233" s="222"/>
      <c r="BX233" s="224"/>
      <c r="BY233" s="206"/>
      <c r="BZ233" s="206"/>
      <c r="CA233" s="192"/>
      <c r="CB233" s="192"/>
    </row>
    <row r="234" spans="1:80" s="193" customFormat="1" ht="10.15" hidden="1" customHeight="1" x14ac:dyDescent="0.15">
      <c r="A234" s="190"/>
      <c r="B234" s="190"/>
      <c r="C234" s="190"/>
      <c r="D234" s="190" t="s">
        <v>1499</v>
      </c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207"/>
      <c r="R234" s="207"/>
      <c r="S234" s="192"/>
      <c r="T234" s="221" t="s">
        <v>18</v>
      </c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3"/>
      <c r="AF234" s="222"/>
      <c r="AG234" s="222"/>
      <c r="AH234" s="222"/>
      <c r="AI234" s="222"/>
      <c r="AJ234" s="224"/>
      <c r="AK234" s="206"/>
      <c r="AL234" s="206"/>
      <c r="AM234" s="192"/>
      <c r="AN234" s="192"/>
      <c r="AO234" s="190"/>
      <c r="AP234" s="190"/>
      <c r="AQ234" s="190" t="s">
        <v>1499</v>
      </c>
      <c r="AR234" s="178"/>
      <c r="AS234" s="178"/>
      <c r="AT234" s="178"/>
      <c r="AU234" s="178"/>
      <c r="AV234" s="178"/>
      <c r="AW234" s="178"/>
      <c r="AX234" s="178"/>
      <c r="AY234" s="178"/>
      <c r="AZ234" s="178"/>
      <c r="BA234" s="178"/>
      <c r="BB234" s="178"/>
      <c r="BC234" s="178"/>
      <c r="BD234" s="178"/>
      <c r="BE234" s="207"/>
      <c r="BF234" s="207"/>
      <c r="BG234" s="192"/>
      <c r="BH234" s="221" t="s">
        <v>18</v>
      </c>
      <c r="BI234" s="222"/>
      <c r="BJ234" s="222"/>
      <c r="BK234" s="222"/>
      <c r="BL234" s="222"/>
      <c r="BM234" s="222"/>
      <c r="BN234" s="222"/>
      <c r="BO234" s="222"/>
      <c r="BP234" s="222"/>
      <c r="BQ234" s="222"/>
      <c r="BR234" s="222"/>
      <c r="BS234" s="223"/>
      <c r="BT234" s="222"/>
      <c r="BU234" s="222"/>
      <c r="BV234" s="222"/>
      <c r="BW234" s="222"/>
      <c r="BX234" s="224"/>
      <c r="BY234" s="206"/>
      <c r="BZ234" s="206"/>
      <c r="CA234" s="192"/>
      <c r="CB234" s="192"/>
    </row>
    <row r="235" spans="1:80" s="193" customFormat="1" ht="10.15" hidden="1" customHeight="1" x14ac:dyDescent="0.15">
      <c r="A235" s="190"/>
      <c r="B235" s="190"/>
      <c r="C235" s="190"/>
      <c r="D235" s="190" t="s">
        <v>1500</v>
      </c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207"/>
      <c r="R235" s="207"/>
      <c r="S235" s="192"/>
      <c r="T235" s="221" t="s">
        <v>19</v>
      </c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3"/>
      <c r="AF235" s="222"/>
      <c r="AG235" s="222"/>
      <c r="AH235" s="222"/>
      <c r="AI235" s="222"/>
      <c r="AJ235" s="224"/>
      <c r="AK235" s="206"/>
      <c r="AL235" s="206"/>
      <c r="AM235" s="192"/>
      <c r="AN235" s="192"/>
      <c r="AO235" s="190"/>
      <c r="AP235" s="190"/>
      <c r="AQ235" s="190" t="s">
        <v>1500</v>
      </c>
      <c r="AR235" s="178"/>
      <c r="AS235" s="178"/>
      <c r="AT235" s="178"/>
      <c r="AU235" s="178"/>
      <c r="AV235" s="178"/>
      <c r="AW235" s="178"/>
      <c r="AX235" s="178"/>
      <c r="AY235" s="178"/>
      <c r="AZ235" s="178"/>
      <c r="BA235" s="178"/>
      <c r="BB235" s="178"/>
      <c r="BC235" s="178"/>
      <c r="BD235" s="178"/>
      <c r="BE235" s="207"/>
      <c r="BF235" s="207"/>
      <c r="BG235" s="192"/>
      <c r="BH235" s="221" t="s">
        <v>19</v>
      </c>
      <c r="BI235" s="222"/>
      <c r="BJ235" s="222"/>
      <c r="BK235" s="222"/>
      <c r="BL235" s="222"/>
      <c r="BM235" s="222"/>
      <c r="BN235" s="222"/>
      <c r="BO235" s="222"/>
      <c r="BP235" s="222"/>
      <c r="BQ235" s="222"/>
      <c r="BR235" s="222"/>
      <c r="BS235" s="223"/>
      <c r="BT235" s="222"/>
      <c r="BU235" s="222"/>
      <c r="BV235" s="222"/>
      <c r="BW235" s="222"/>
      <c r="BX235" s="224"/>
      <c r="BY235" s="206"/>
      <c r="BZ235" s="206"/>
      <c r="CA235" s="192"/>
      <c r="CB235" s="192"/>
    </row>
    <row r="236" spans="1:80" s="193" customFormat="1" ht="10.15" hidden="1" customHeight="1" x14ac:dyDescent="0.15">
      <c r="A236" s="190"/>
      <c r="B236" s="190"/>
      <c r="C236" s="190"/>
      <c r="D236" s="190" t="s">
        <v>1501</v>
      </c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207"/>
      <c r="R236" s="207"/>
      <c r="S236" s="192"/>
      <c r="T236" s="221" t="s">
        <v>20</v>
      </c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3"/>
      <c r="AF236" s="222"/>
      <c r="AG236" s="222"/>
      <c r="AH236" s="222"/>
      <c r="AI236" s="222"/>
      <c r="AJ236" s="224"/>
      <c r="AK236" s="206"/>
      <c r="AL236" s="206"/>
      <c r="AM236" s="192"/>
      <c r="AN236" s="192"/>
      <c r="AO236" s="190"/>
      <c r="AP236" s="190"/>
      <c r="AQ236" s="190" t="s">
        <v>1501</v>
      </c>
      <c r="AR236" s="178"/>
      <c r="AS236" s="178"/>
      <c r="AT236" s="178"/>
      <c r="AU236" s="178"/>
      <c r="AV236" s="178"/>
      <c r="AW236" s="178"/>
      <c r="AX236" s="178"/>
      <c r="AY236" s="178"/>
      <c r="AZ236" s="178"/>
      <c r="BA236" s="178"/>
      <c r="BB236" s="178"/>
      <c r="BC236" s="178"/>
      <c r="BD236" s="178"/>
      <c r="BE236" s="207"/>
      <c r="BF236" s="207"/>
      <c r="BG236" s="192"/>
      <c r="BH236" s="221" t="s">
        <v>20</v>
      </c>
      <c r="BI236" s="222"/>
      <c r="BJ236" s="222"/>
      <c r="BK236" s="222"/>
      <c r="BL236" s="222"/>
      <c r="BM236" s="222"/>
      <c r="BN236" s="222"/>
      <c r="BO236" s="222"/>
      <c r="BP236" s="222"/>
      <c r="BQ236" s="222"/>
      <c r="BR236" s="222"/>
      <c r="BS236" s="223"/>
      <c r="BT236" s="222"/>
      <c r="BU236" s="222"/>
      <c r="BV236" s="222"/>
      <c r="BW236" s="222"/>
      <c r="BX236" s="224"/>
      <c r="BY236" s="206"/>
      <c r="BZ236" s="206"/>
      <c r="CA236" s="192"/>
      <c r="CB236" s="192"/>
    </row>
    <row r="237" spans="1:80" s="193" customFormat="1" ht="10.15" hidden="1" customHeight="1" x14ac:dyDescent="0.15">
      <c r="A237" s="190"/>
      <c r="B237" s="190"/>
      <c r="C237" s="190"/>
      <c r="D237" s="190" t="s">
        <v>1502</v>
      </c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207"/>
      <c r="R237" s="207"/>
      <c r="S237" s="192"/>
      <c r="T237" s="225" t="s">
        <v>21</v>
      </c>
      <c r="U237" s="226"/>
      <c r="V237" s="226"/>
      <c r="W237" s="226"/>
      <c r="X237" s="226"/>
      <c r="Y237" s="226"/>
      <c r="Z237" s="226"/>
      <c r="AA237" s="226"/>
      <c r="AB237" s="226"/>
      <c r="AC237" s="226"/>
      <c r="AD237" s="226"/>
      <c r="AE237" s="227"/>
      <c r="AF237" s="226"/>
      <c r="AG237" s="226"/>
      <c r="AH237" s="226"/>
      <c r="AI237" s="226"/>
      <c r="AJ237" s="228"/>
      <c r="AK237" s="206"/>
      <c r="AL237" s="206"/>
      <c r="AM237" s="192"/>
      <c r="AN237" s="192"/>
      <c r="AO237" s="190"/>
      <c r="AP237" s="190"/>
      <c r="AQ237" s="190" t="s">
        <v>1502</v>
      </c>
      <c r="AR237" s="178"/>
      <c r="AS237" s="178"/>
      <c r="AT237" s="178"/>
      <c r="AU237" s="178"/>
      <c r="AV237" s="178"/>
      <c r="AW237" s="178"/>
      <c r="AX237" s="178"/>
      <c r="AY237" s="178"/>
      <c r="AZ237" s="178"/>
      <c r="BA237" s="178"/>
      <c r="BB237" s="178"/>
      <c r="BC237" s="178"/>
      <c r="BD237" s="178"/>
      <c r="BE237" s="207"/>
      <c r="BF237" s="207"/>
      <c r="BG237" s="192"/>
      <c r="BH237" s="225" t="s">
        <v>21</v>
      </c>
      <c r="BI237" s="226"/>
      <c r="BJ237" s="226"/>
      <c r="BK237" s="226"/>
      <c r="BL237" s="226"/>
      <c r="BM237" s="226"/>
      <c r="BN237" s="226"/>
      <c r="BO237" s="226"/>
      <c r="BP237" s="226"/>
      <c r="BQ237" s="226"/>
      <c r="BR237" s="226"/>
      <c r="BS237" s="227"/>
      <c r="BT237" s="226"/>
      <c r="BU237" s="226"/>
      <c r="BV237" s="226"/>
      <c r="BW237" s="226"/>
      <c r="BX237" s="228"/>
      <c r="BY237" s="206"/>
      <c r="BZ237" s="206"/>
      <c r="CA237" s="192"/>
      <c r="CB237" s="192"/>
    </row>
    <row r="238" spans="1:80" s="193" customFormat="1" ht="10.15" hidden="1" customHeight="1" x14ac:dyDescent="0.2">
      <c r="A238" s="190"/>
      <c r="B238" s="190"/>
      <c r="C238" s="190"/>
      <c r="D238" s="190" t="s">
        <v>1503</v>
      </c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207"/>
      <c r="R238" s="207"/>
      <c r="S238" s="192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  <c r="AJ238" s="229"/>
      <c r="AK238" s="206"/>
      <c r="AL238" s="206"/>
      <c r="AM238" s="192"/>
      <c r="AN238" s="192"/>
      <c r="AO238" s="190"/>
      <c r="AP238" s="190"/>
      <c r="AQ238" s="190" t="s">
        <v>1503</v>
      </c>
      <c r="AR238" s="178"/>
      <c r="AS238" s="178"/>
      <c r="AT238" s="178"/>
      <c r="AU238" s="178"/>
      <c r="AV238" s="178"/>
      <c r="AW238" s="178"/>
      <c r="AX238" s="178"/>
      <c r="AY238" s="178"/>
      <c r="AZ238" s="178"/>
      <c r="BA238" s="178"/>
      <c r="BB238" s="178"/>
      <c r="BC238" s="178"/>
      <c r="BD238" s="178"/>
      <c r="BE238" s="207"/>
      <c r="BF238" s="207"/>
      <c r="BG238" s="192"/>
      <c r="BH238" s="229"/>
      <c r="BI238" s="229"/>
      <c r="BJ238" s="229"/>
      <c r="BK238" s="229"/>
      <c r="BL238" s="229"/>
      <c r="BM238" s="229"/>
      <c r="BN238" s="229"/>
      <c r="BO238" s="229"/>
      <c r="BP238" s="229"/>
      <c r="BQ238" s="229"/>
      <c r="BR238" s="229"/>
      <c r="BS238" s="229"/>
      <c r="BT238" s="229"/>
      <c r="BU238" s="229"/>
      <c r="BV238" s="229"/>
      <c r="BW238" s="229"/>
      <c r="BX238" s="229"/>
      <c r="BY238" s="206"/>
      <c r="BZ238" s="206"/>
      <c r="CA238" s="192"/>
      <c r="CB238" s="192"/>
    </row>
    <row r="239" spans="1:80" s="193" customFormat="1" ht="10.15" hidden="1" customHeight="1" x14ac:dyDescent="0.2">
      <c r="A239" s="190"/>
      <c r="B239" s="190"/>
      <c r="C239" s="190"/>
      <c r="D239" s="190" t="s">
        <v>1504</v>
      </c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207"/>
      <c r="R239" s="207"/>
      <c r="S239" s="192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  <c r="AJ239" s="229"/>
      <c r="AK239" s="206"/>
      <c r="AL239" s="206"/>
      <c r="AM239" s="192"/>
      <c r="AN239" s="192"/>
      <c r="AO239" s="190"/>
      <c r="AP239" s="190"/>
      <c r="AQ239" s="190" t="s">
        <v>1504</v>
      </c>
      <c r="AR239" s="178"/>
      <c r="AS239" s="178"/>
      <c r="AT239" s="178"/>
      <c r="AU239" s="178"/>
      <c r="AV239" s="178"/>
      <c r="AW239" s="178"/>
      <c r="AX239" s="178"/>
      <c r="AY239" s="178"/>
      <c r="AZ239" s="178"/>
      <c r="BA239" s="178"/>
      <c r="BB239" s="178"/>
      <c r="BC239" s="178"/>
      <c r="BD239" s="178"/>
      <c r="BE239" s="207"/>
      <c r="BF239" s="207"/>
      <c r="BG239" s="192"/>
      <c r="BH239" s="229"/>
      <c r="BI239" s="229"/>
      <c r="BJ239" s="229"/>
      <c r="BK239" s="229"/>
      <c r="BL239" s="229"/>
      <c r="BM239" s="229"/>
      <c r="BN239" s="229"/>
      <c r="BO239" s="229"/>
      <c r="BP239" s="229"/>
      <c r="BQ239" s="229"/>
      <c r="BR239" s="229"/>
      <c r="BS239" s="229"/>
      <c r="BT239" s="229"/>
      <c r="BU239" s="229"/>
      <c r="BV239" s="229"/>
      <c r="BW239" s="229"/>
      <c r="BX239" s="229"/>
      <c r="BY239" s="206"/>
      <c r="BZ239" s="206"/>
      <c r="CA239" s="192"/>
      <c r="CB239" s="192"/>
    </row>
    <row r="240" spans="1:80" s="193" customFormat="1" ht="10.15" hidden="1" customHeight="1" x14ac:dyDescent="0.15">
      <c r="A240" s="190"/>
      <c r="B240" s="190"/>
      <c r="C240" s="190"/>
      <c r="D240" s="190" t="s">
        <v>1505</v>
      </c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207"/>
      <c r="R240" s="207"/>
      <c r="S240" s="192"/>
      <c r="T240" s="190"/>
      <c r="U240" s="163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206"/>
      <c r="AL240" s="206"/>
      <c r="AM240" s="192"/>
      <c r="AN240" s="192"/>
      <c r="AO240" s="190"/>
      <c r="AP240" s="190"/>
      <c r="AQ240" s="190" t="s">
        <v>1505</v>
      </c>
      <c r="AR240" s="178"/>
      <c r="AS240" s="178"/>
      <c r="AT240" s="178"/>
      <c r="AU240" s="178"/>
      <c r="AV240" s="178"/>
      <c r="AW240" s="178"/>
      <c r="AX240" s="178"/>
      <c r="AY240" s="178"/>
      <c r="AZ240" s="178"/>
      <c r="BA240" s="178"/>
      <c r="BB240" s="178"/>
      <c r="BC240" s="178"/>
      <c r="BD240" s="178"/>
      <c r="BE240" s="207"/>
      <c r="BF240" s="207"/>
      <c r="BG240" s="192"/>
      <c r="BH240" s="190"/>
      <c r="BI240" s="163"/>
      <c r="BJ240" s="178"/>
      <c r="BK240" s="178"/>
      <c r="BL240" s="178"/>
      <c r="BM240" s="178"/>
      <c r="BN240" s="178"/>
      <c r="BO240" s="178"/>
      <c r="BP240" s="178"/>
      <c r="BQ240" s="178"/>
      <c r="BR240" s="178"/>
      <c r="BS240" s="178"/>
      <c r="BT240" s="178"/>
      <c r="BU240" s="178"/>
      <c r="BV240" s="178"/>
      <c r="BW240" s="178"/>
      <c r="BX240" s="178"/>
      <c r="BY240" s="206"/>
      <c r="BZ240" s="206"/>
      <c r="CA240" s="192"/>
      <c r="CB240" s="192"/>
    </row>
    <row r="241" spans="1:80" ht="10.15" hidden="1" customHeight="1" x14ac:dyDescent="0.15">
      <c r="A241" s="190"/>
      <c r="B241" s="230"/>
      <c r="C241" s="231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190"/>
      <c r="U241" s="163"/>
      <c r="V241" s="17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206"/>
      <c r="AL241" s="206"/>
      <c r="AM241" s="192"/>
      <c r="AN241" s="192"/>
      <c r="AO241" s="190"/>
      <c r="AP241" s="230"/>
      <c r="AQ241" s="231"/>
      <c r="AR241" s="231"/>
      <c r="AS241" s="231"/>
      <c r="AT241" s="231"/>
      <c r="AU241" s="231"/>
      <c r="AV241" s="231"/>
      <c r="AW241" s="231"/>
      <c r="AX241" s="231"/>
      <c r="AY241" s="231"/>
      <c r="AZ241" s="231"/>
      <c r="BA241" s="231"/>
      <c r="BB241" s="231"/>
      <c r="BC241" s="231"/>
      <c r="BD241" s="231"/>
      <c r="BE241" s="231"/>
      <c r="BF241" s="231"/>
      <c r="BG241" s="231"/>
      <c r="BH241" s="190"/>
      <c r="BI241" s="163"/>
      <c r="BJ241" s="178"/>
      <c r="BK241" s="178"/>
      <c r="BL241" s="178"/>
      <c r="BM241" s="178"/>
      <c r="BN241" s="178"/>
      <c r="BO241" s="178"/>
      <c r="BP241" s="178"/>
      <c r="BQ241" s="178"/>
      <c r="BR241" s="178"/>
      <c r="BS241" s="178"/>
      <c r="BT241" s="178"/>
      <c r="BU241" s="178"/>
      <c r="BV241" s="178"/>
      <c r="BW241" s="178"/>
      <c r="BX241" s="178"/>
      <c r="BY241" s="206"/>
      <c r="BZ241" s="206"/>
      <c r="CA241" s="192"/>
      <c r="CB241" s="192"/>
    </row>
    <row r="242" spans="1:80" ht="10.15" hidden="1" customHeight="1" x14ac:dyDescent="0.2">
      <c r="A242" s="232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  <c r="V242" s="233"/>
      <c r="W242" s="233"/>
      <c r="X242" s="233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3"/>
      <c r="AK242" s="233"/>
      <c r="AL242" s="233"/>
      <c r="AM242" s="234"/>
      <c r="AN242" s="235"/>
      <c r="AO242" s="232"/>
      <c r="AP242" s="233"/>
      <c r="AQ242" s="233"/>
      <c r="AR242" s="233"/>
      <c r="AS242" s="233"/>
      <c r="AT242" s="233"/>
      <c r="AU242" s="233"/>
      <c r="AV242" s="233"/>
      <c r="AW242" s="233"/>
      <c r="AX242" s="233"/>
      <c r="AY242" s="233"/>
      <c r="AZ242" s="233"/>
      <c r="BA242" s="233"/>
      <c r="BB242" s="233"/>
      <c r="BC242" s="233"/>
      <c r="BD242" s="233"/>
      <c r="BE242" s="233"/>
      <c r="BF242" s="233"/>
      <c r="BG242" s="233"/>
      <c r="BH242" s="233"/>
      <c r="BI242" s="233"/>
      <c r="BJ242" s="233"/>
      <c r="BK242" s="233"/>
      <c r="BL242" s="233"/>
      <c r="BM242" s="233"/>
      <c r="BN242" s="233"/>
      <c r="BO242" s="233"/>
      <c r="BP242" s="233"/>
      <c r="BQ242" s="233"/>
      <c r="BR242" s="233"/>
      <c r="BS242" s="233"/>
      <c r="BT242" s="233"/>
      <c r="BU242" s="233"/>
      <c r="BV242" s="233"/>
      <c r="BW242" s="233"/>
      <c r="BX242" s="233"/>
      <c r="BY242" s="233"/>
      <c r="BZ242" s="233"/>
      <c r="CA242" s="234"/>
      <c r="CB242" s="235"/>
    </row>
    <row r="243" spans="1:80" s="153" customFormat="1" ht="12" hidden="1" customHeight="1" x14ac:dyDescent="0.2">
      <c r="A243" s="197"/>
      <c r="B243" s="197"/>
      <c r="C243" s="195"/>
      <c r="D243" s="229"/>
      <c r="E243" s="229"/>
      <c r="F243" s="229"/>
      <c r="G243" s="229"/>
      <c r="H243" s="229"/>
      <c r="I243" s="229"/>
      <c r="J243" s="229"/>
      <c r="K243" s="195"/>
      <c r="L243" s="195"/>
      <c r="M243" s="195"/>
      <c r="N243" s="195"/>
      <c r="O243" s="195"/>
      <c r="P243" s="195"/>
      <c r="Q243" s="195"/>
      <c r="R243" s="195"/>
      <c r="S243" s="195"/>
      <c r="T243" s="195"/>
      <c r="U243" s="163"/>
      <c r="V243" s="195"/>
      <c r="W243" s="195"/>
      <c r="X243" s="195"/>
      <c r="Y243" s="195"/>
      <c r="Z243" s="195"/>
      <c r="AA243" s="195"/>
      <c r="AB243" s="195"/>
      <c r="AC243" s="195"/>
      <c r="AD243" s="195"/>
      <c r="AE243" s="195"/>
      <c r="AF243" s="195"/>
      <c r="AG243" s="195"/>
      <c r="AH243" s="195"/>
      <c r="AI243" s="195"/>
      <c r="AJ243" s="195"/>
      <c r="AK243" s="195"/>
      <c r="AL243" s="195"/>
      <c r="AM243" s="195"/>
      <c r="AN243" s="195"/>
      <c r="AO243" s="197"/>
      <c r="AP243" s="197"/>
      <c r="AQ243" s="195"/>
      <c r="AR243" s="229"/>
      <c r="AS243" s="229"/>
      <c r="AT243" s="229"/>
      <c r="AU243" s="229"/>
      <c r="AV243" s="229"/>
      <c r="AW243" s="229"/>
      <c r="AX243" s="229"/>
      <c r="AY243" s="195"/>
      <c r="AZ243" s="195"/>
      <c r="BA243" s="195"/>
      <c r="BB243" s="195"/>
      <c r="BC243" s="195"/>
      <c r="BD243" s="195"/>
      <c r="BE243" s="195"/>
      <c r="BF243" s="195"/>
      <c r="BG243" s="195"/>
      <c r="BH243" s="195"/>
      <c r="BI243" s="163"/>
      <c r="BJ243" s="195"/>
      <c r="BK243" s="195"/>
      <c r="BL243" s="195"/>
      <c r="BM243" s="195"/>
      <c r="BN243" s="195"/>
      <c r="BO243" s="195"/>
      <c r="BP243" s="195"/>
      <c r="BQ243" s="195"/>
      <c r="BR243" s="195"/>
      <c r="BS243" s="195"/>
      <c r="BT243" s="195"/>
      <c r="BU243" s="195"/>
      <c r="BV243" s="195"/>
      <c r="BW243" s="195"/>
      <c r="BX243" s="195"/>
      <c r="BY243" s="195"/>
      <c r="BZ243" s="195"/>
      <c r="CA243" s="195"/>
      <c r="CB243" s="195"/>
    </row>
    <row r="244" spans="1:80" s="153" customFormat="1" ht="12" hidden="1" customHeight="1" x14ac:dyDescent="0.2">
      <c r="A244" s="195"/>
      <c r="B244" s="195"/>
      <c r="C244" s="236" t="s">
        <v>22</v>
      </c>
      <c r="D244" s="229"/>
      <c r="E244" s="229"/>
      <c r="F244" s="229"/>
      <c r="G244" s="229"/>
      <c r="H244" s="229"/>
      <c r="I244" s="229"/>
      <c r="J244" s="229"/>
      <c r="K244" s="195"/>
      <c r="M244" s="195"/>
      <c r="N244" s="195"/>
      <c r="O244" s="195"/>
      <c r="P244" s="195"/>
      <c r="Q244" s="195"/>
      <c r="R244" s="195"/>
      <c r="S244" s="195"/>
      <c r="T244" s="195"/>
      <c r="U244" s="163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236" t="s">
        <v>22</v>
      </c>
      <c r="AR244" s="229"/>
      <c r="AS244" s="229"/>
      <c r="AT244" s="229"/>
      <c r="AU244" s="229"/>
      <c r="AV244" s="229"/>
      <c r="AW244" s="229"/>
      <c r="AX244" s="229"/>
      <c r="AY244" s="195"/>
      <c r="BA244" s="195"/>
      <c r="BB244" s="195"/>
      <c r="BC244" s="195"/>
      <c r="BD244" s="195"/>
      <c r="BE244" s="195"/>
      <c r="BF244" s="195"/>
      <c r="BG244" s="195"/>
      <c r="BH244" s="195"/>
      <c r="BI244" s="163"/>
      <c r="BJ244" s="195"/>
      <c r="BK244" s="195"/>
      <c r="BL244" s="195"/>
      <c r="BM244" s="195"/>
      <c r="BN244" s="195"/>
      <c r="BO244" s="195"/>
      <c r="BP244" s="195"/>
      <c r="BQ244" s="195"/>
      <c r="BR244" s="195"/>
      <c r="BS244" s="195"/>
      <c r="BT244" s="195"/>
      <c r="BU244" s="195"/>
      <c r="BV244" s="195"/>
      <c r="BW244" s="195"/>
      <c r="BX244" s="195"/>
      <c r="BY244" s="195"/>
      <c r="BZ244" s="195"/>
      <c r="CA244" s="195"/>
      <c r="CB244" s="195"/>
    </row>
    <row r="245" spans="1:80" s="153" customFormat="1" ht="12" hidden="1" customHeight="1" x14ac:dyDescent="0.2">
      <c r="A245" s="195"/>
      <c r="B245" s="195"/>
      <c r="C245" s="195"/>
      <c r="D245" s="229"/>
      <c r="E245" s="229"/>
      <c r="F245" s="229"/>
      <c r="G245" s="229"/>
      <c r="H245" s="229"/>
      <c r="I245" s="229"/>
      <c r="J245" s="229"/>
      <c r="K245" s="195"/>
      <c r="M245" s="195"/>
      <c r="N245" s="195"/>
      <c r="O245" s="195"/>
      <c r="P245" s="195"/>
      <c r="Q245" s="195"/>
      <c r="R245" s="195"/>
      <c r="S245" s="195"/>
      <c r="T245" s="195"/>
      <c r="U245" s="163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229"/>
      <c r="AS245" s="229"/>
      <c r="AT245" s="229"/>
      <c r="AU245" s="229"/>
      <c r="AV245" s="229"/>
      <c r="AW245" s="229"/>
      <c r="AX245" s="229"/>
      <c r="AY245" s="195"/>
      <c r="BA245" s="195"/>
      <c r="BB245" s="195"/>
      <c r="BC245" s="195"/>
      <c r="BD245" s="195"/>
      <c r="BE245" s="195"/>
      <c r="BF245" s="195"/>
      <c r="BG245" s="195"/>
      <c r="BH245" s="195"/>
      <c r="BI245" s="163"/>
      <c r="BJ245" s="195"/>
      <c r="BK245" s="195"/>
      <c r="BL245" s="195"/>
      <c r="BM245" s="195"/>
      <c r="BN245" s="195"/>
      <c r="BO245" s="195"/>
      <c r="BP245" s="195"/>
      <c r="BQ245" s="195"/>
      <c r="BR245" s="195"/>
      <c r="BS245" s="195"/>
      <c r="BT245" s="195"/>
      <c r="BU245" s="195"/>
      <c r="BV245" s="195"/>
      <c r="BW245" s="195"/>
      <c r="BX245" s="195"/>
      <c r="BY245" s="195"/>
      <c r="BZ245" s="195"/>
      <c r="CA245" s="195"/>
      <c r="CB245" s="195"/>
    </row>
    <row r="246" spans="1:80" s="153" customFormat="1" ht="12" hidden="1" customHeight="1" x14ac:dyDescent="0.2">
      <c r="A246" s="195"/>
      <c r="B246" s="195"/>
      <c r="C246" s="195"/>
      <c r="D246" s="229"/>
      <c r="E246" s="229"/>
      <c r="F246" s="229"/>
      <c r="G246" s="229"/>
      <c r="H246" s="229"/>
      <c r="I246" s="229"/>
      <c r="J246" s="229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63"/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229"/>
      <c r="AS246" s="229"/>
      <c r="AT246" s="229"/>
      <c r="AU246" s="229"/>
      <c r="AV246" s="229"/>
      <c r="AW246" s="229"/>
      <c r="AX246" s="229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  <c r="BI246" s="163"/>
      <c r="BJ246" s="195"/>
      <c r="BK246" s="195"/>
      <c r="BL246" s="195"/>
      <c r="BM246" s="195"/>
      <c r="BN246" s="195"/>
      <c r="BO246" s="195"/>
      <c r="BP246" s="195"/>
      <c r="BQ246" s="195"/>
      <c r="BR246" s="195"/>
      <c r="BS246" s="195"/>
      <c r="BT246" s="195"/>
      <c r="BU246" s="195"/>
      <c r="BV246" s="195"/>
      <c r="BW246" s="195"/>
      <c r="BX246" s="195"/>
      <c r="BY246" s="195"/>
      <c r="BZ246" s="195"/>
      <c r="CA246" s="195"/>
      <c r="CB246" s="195"/>
    </row>
    <row r="247" spans="1:80" s="153" customFormat="1" ht="12" hidden="1" customHeight="1" x14ac:dyDescent="0.2">
      <c r="A247" s="195"/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195"/>
      <c r="T247" s="195"/>
      <c r="U247" s="163"/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63"/>
      <c r="BJ247" s="195"/>
      <c r="BK247" s="195"/>
      <c r="BL247" s="195"/>
      <c r="BM247" s="195"/>
      <c r="BN247" s="195"/>
      <c r="BO247" s="195"/>
      <c r="BP247" s="195"/>
      <c r="BQ247" s="195"/>
      <c r="BR247" s="195"/>
      <c r="BS247" s="195"/>
      <c r="BT247" s="195"/>
      <c r="BU247" s="195"/>
      <c r="BV247" s="195"/>
      <c r="BW247" s="195"/>
      <c r="BX247" s="195"/>
      <c r="BY247" s="195"/>
      <c r="BZ247" s="195"/>
      <c r="CA247" s="195"/>
      <c r="CB247" s="195"/>
    </row>
    <row r="248" spans="1:80" s="153" customFormat="1" ht="12" hidden="1" customHeight="1" x14ac:dyDescent="0.2">
      <c r="A248" s="195"/>
      <c r="B248" s="195"/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63"/>
      <c r="V248" s="195"/>
      <c r="W248" s="195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  <c r="BI248" s="163"/>
      <c r="BJ248" s="195"/>
      <c r="BK248" s="195"/>
      <c r="BL248" s="195"/>
      <c r="BM248" s="195"/>
      <c r="BN248" s="195"/>
      <c r="BO248" s="195"/>
      <c r="BP248" s="195"/>
      <c r="BQ248" s="195"/>
      <c r="BR248" s="195"/>
      <c r="BS248" s="195"/>
      <c r="BT248" s="195"/>
      <c r="BU248" s="195"/>
      <c r="BV248" s="195"/>
      <c r="BW248" s="195"/>
      <c r="BX248" s="195"/>
      <c r="BY248" s="195"/>
      <c r="BZ248" s="195"/>
      <c r="CA248" s="195"/>
      <c r="CB248" s="195"/>
    </row>
    <row r="249" spans="1:80" s="153" customFormat="1" ht="12" customHeight="1" x14ac:dyDescent="0.2">
      <c r="A249" s="195"/>
      <c r="B249" s="195"/>
      <c r="C249" s="195"/>
      <c r="D249" s="195"/>
      <c r="E249" s="195"/>
      <c r="F249" s="195"/>
      <c r="G249" s="195"/>
      <c r="H249" s="195"/>
      <c r="I249" s="195"/>
      <c r="J249" s="195"/>
      <c r="K249" s="195"/>
      <c r="L249" s="195"/>
      <c r="M249" s="195"/>
      <c r="N249" s="195"/>
      <c r="O249" s="195"/>
      <c r="P249" s="195"/>
      <c r="Q249" s="195"/>
      <c r="R249" s="195"/>
      <c r="S249" s="195"/>
      <c r="T249" s="195"/>
      <c r="U249" s="163"/>
      <c r="V249" s="195"/>
      <c r="W249" s="195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  <c r="AW249" s="195"/>
      <c r="AX249" s="195"/>
      <c r="AY249" s="195"/>
      <c r="AZ249" s="195"/>
      <c r="BA249" s="195"/>
      <c r="BB249" s="195"/>
      <c r="BC249" s="195"/>
      <c r="BD249" s="195"/>
      <c r="BE249" s="195"/>
      <c r="BF249" s="195"/>
      <c r="BG249" s="195"/>
      <c r="BH249" s="195"/>
      <c r="BI249" s="163"/>
      <c r="BJ249" s="195"/>
      <c r="BK249" s="195"/>
      <c r="BL249" s="195"/>
      <c r="BM249" s="195"/>
      <c r="BN249" s="195"/>
      <c r="BO249" s="195"/>
      <c r="BP249" s="195"/>
      <c r="BQ249" s="195"/>
      <c r="BR249" s="195"/>
      <c r="BS249" s="195"/>
      <c r="BT249" s="195"/>
      <c r="BU249" s="195"/>
      <c r="BV249" s="195"/>
      <c r="BW249" s="195"/>
      <c r="BX249" s="195"/>
      <c r="BY249" s="195"/>
      <c r="BZ249" s="195"/>
      <c r="CA249" s="195"/>
      <c r="CB249" s="195"/>
    </row>
    <row r="250" spans="1:80" s="238" customFormat="1" ht="12" customHeight="1" x14ac:dyDescent="0.2">
      <c r="A250" s="237"/>
      <c r="B250" s="237"/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163"/>
      <c r="V250" s="237"/>
      <c r="W250" s="237"/>
      <c r="X250" s="237"/>
      <c r="Y250" s="237"/>
      <c r="Z250" s="237"/>
      <c r="AA250" s="237"/>
      <c r="AB250" s="237"/>
      <c r="AC250" s="237"/>
      <c r="AD250" s="237"/>
      <c r="AE250" s="237"/>
      <c r="AF250" s="237"/>
      <c r="AG250" s="237"/>
      <c r="AH250" s="237"/>
      <c r="AI250" s="237"/>
      <c r="AJ250" s="237"/>
      <c r="AK250" s="237"/>
      <c r="AL250" s="237"/>
      <c r="AM250" s="195"/>
      <c r="AN250" s="195"/>
      <c r="AO250" s="237"/>
      <c r="AP250" s="237"/>
      <c r="AQ250" s="237"/>
      <c r="AR250" s="237"/>
      <c r="AS250" s="237"/>
      <c r="AT250" s="237"/>
      <c r="AU250" s="237"/>
      <c r="AV250" s="237"/>
      <c r="AW250" s="237"/>
      <c r="AX250" s="237"/>
      <c r="AY250" s="237"/>
      <c r="AZ250" s="237"/>
      <c r="BA250" s="237"/>
      <c r="BB250" s="237"/>
      <c r="BC250" s="237"/>
      <c r="BD250" s="237"/>
      <c r="BE250" s="237"/>
      <c r="BF250" s="237"/>
      <c r="BG250" s="237"/>
      <c r="BH250" s="237"/>
      <c r="BI250" s="163"/>
      <c r="BJ250" s="237"/>
      <c r="BK250" s="237"/>
      <c r="BL250" s="237"/>
      <c r="BM250" s="237"/>
      <c r="BN250" s="237"/>
      <c r="BO250" s="237"/>
      <c r="BP250" s="237"/>
      <c r="BQ250" s="237"/>
      <c r="BR250" s="237"/>
      <c r="BS250" s="237"/>
      <c r="BT250" s="237"/>
      <c r="BU250" s="237"/>
      <c r="BV250" s="237"/>
      <c r="BW250" s="237"/>
      <c r="BX250" s="237"/>
      <c r="BY250" s="237"/>
      <c r="BZ250" s="237"/>
      <c r="CA250" s="195"/>
      <c r="CB250" s="195"/>
    </row>
    <row r="251" spans="1:80" s="238" customFormat="1" ht="12" customHeight="1" x14ac:dyDescent="0.2">
      <c r="A251" s="237"/>
      <c r="B251" s="237"/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163"/>
      <c r="V251" s="237"/>
      <c r="W251" s="237"/>
      <c r="X251" s="237"/>
      <c r="Y251" s="237"/>
      <c r="Z251" s="237"/>
      <c r="AA251" s="237"/>
      <c r="AB251" s="237"/>
      <c r="AC251" s="237"/>
      <c r="AD251" s="237"/>
      <c r="AE251" s="237"/>
      <c r="AF251" s="237"/>
      <c r="AG251" s="237"/>
      <c r="AH251" s="237"/>
      <c r="AI251" s="237"/>
      <c r="AJ251" s="237"/>
      <c r="AK251" s="237"/>
      <c r="AL251" s="237"/>
      <c r="AM251" s="195"/>
      <c r="AN251" s="195"/>
      <c r="AO251" s="237"/>
      <c r="AP251" s="237"/>
      <c r="AQ251" s="237"/>
      <c r="AR251" s="237"/>
      <c r="AS251" s="237"/>
      <c r="AT251" s="237"/>
      <c r="AU251" s="237"/>
      <c r="AV251" s="237"/>
      <c r="AW251" s="237"/>
      <c r="AX251" s="237"/>
      <c r="AY251" s="237"/>
      <c r="AZ251" s="237"/>
      <c r="BA251" s="237"/>
      <c r="BB251" s="237"/>
      <c r="BC251" s="237"/>
      <c r="BD251" s="237"/>
      <c r="BE251" s="237"/>
      <c r="BF251" s="237"/>
      <c r="BG251" s="237"/>
      <c r="BH251" s="237"/>
      <c r="BI251" s="163"/>
      <c r="BJ251" s="237"/>
      <c r="BK251" s="237"/>
      <c r="BL251" s="237"/>
      <c r="BM251" s="237"/>
      <c r="BN251" s="237"/>
      <c r="BO251" s="237"/>
      <c r="BP251" s="237"/>
      <c r="BQ251" s="237"/>
      <c r="BR251" s="237"/>
      <c r="BS251" s="237"/>
      <c r="BT251" s="237"/>
      <c r="BU251" s="237"/>
      <c r="BV251" s="237"/>
      <c r="BW251" s="237"/>
      <c r="BX251" s="237"/>
      <c r="BY251" s="237"/>
      <c r="BZ251" s="237"/>
      <c r="CA251" s="195"/>
      <c r="CB251" s="195"/>
    </row>
    <row r="252" spans="1:80" s="238" customFormat="1" ht="12" customHeight="1" x14ac:dyDescent="0.2">
      <c r="A252" s="237"/>
      <c r="B252" s="237"/>
      <c r="C252" s="237"/>
      <c r="D252" s="237"/>
      <c r="E252" s="237"/>
      <c r="F252" s="237"/>
      <c r="G252" s="237"/>
      <c r="H252" s="237"/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163"/>
      <c r="V252" s="237"/>
      <c r="W252" s="237"/>
      <c r="X252" s="237"/>
      <c r="Y252" s="237"/>
      <c r="Z252" s="237"/>
      <c r="AA252" s="237"/>
      <c r="AB252" s="237"/>
      <c r="AC252" s="237"/>
      <c r="AD252" s="237"/>
      <c r="AE252" s="237"/>
      <c r="AF252" s="237"/>
      <c r="AG252" s="237"/>
      <c r="AH252" s="237"/>
      <c r="AI252" s="237"/>
      <c r="AJ252" s="237"/>
      <c r="AK252" s="237"/>
      <c r="AL252" s="237"/>
      <c r="AM252" s="195"/>
      <c r="AN252" s="195"/>
      <c r="AO252" s="237"/>
      <c r="AP252" s="237"/>
      <c r="AQ252" s="237"/>
      <c r="AR252" s="237"/>
      <c r="AS252" s="237"/>
      <c r="AT252" s="237"/>
      <c r="AU252" s="237"/>
      <c r="AV252" s="237"/>
      <c r="AW252" s="237"/>
      <c r="AX252" s="237"/>
      <c r="AY252" s="237"/>
      <c r="AZ252" s="237"/>
      <c r="BA252" s="237"/>
      <c r="BB252" s="237"/>
      <c r="BC252" s="237"/>
      <c r="BD252" s="237"/>
      <c r="BE252" s="237"/>
      <c r="BF252" s="237"/>
      <c r="BG252" s="237"/>
      <c r="BH252" s="237"/>
      <c r="BI252" s="163"/>
      <c r="BJ252" s="237"/>
      <c r="BK252" s="237"/>
      <c r="BL252" s="237"/>
      <c r="BM252" s="237"/>
      <c r="BN252" s="237"/>
      <c r="BO252" s="237"/>
      <c r="BP252" s="237"/>
      <c r="BQ252" s="237"/>
      <c r="BR252" s="237"/>
      <c r="BS252" s="237"/>
      <c r="BT252" s="237"/>
      <c r="BU252" s="237"/>
      <c r="BV252" s="237"/>
      <c r="BW252" s="237"/>
      <c r="BX252" s="237"/>
      <c r="BY252" s="237"/>
      <c r="BZ252" s="237"/>
      <c r="CA252" s="195"/>
      <c r="CB252" s="195"/>
    </row>
    <row r="253" spans="1:80" s="238" customFormat="1" ht="12" customHeight="1" x14ac:dyDescent="0.2">
      <c r="A253" s="237"/>
      <c r="B253" s="237"/>
      <c r="C253" s="237"/>
      <c r="D253" s="237"/>
      <c r="E253" s="237"/>
      <c r="F253" s="237"/>
      <c r="G253" s="237"/>
      <c r="H253" s="237"/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163"/>
      <c r="V253" s="237"/>
      <c r="W253" s="237"/>
      <c r="X253" s="237"/>
      <c r="Y253" s="237"/>
      <c r="Z253" s="237"/>
      <c r="AA253" s="237"/>
      <c r="AB253" s="237"/>
      <c r="AC253" s="237"/>
      <c r="AD253" s="237"/>
      <c r="AE253" s="237"/>
      <c r="AF253" s="237"/>
      <c r="AG253" s="237"/>
      <c r="AH253" s="237"/>
      <c r="AI253" s="237"/>
      <c r="AJ253" s="237"/>
      <c r="AK253" s="237"/>
      <c r="AL253" s="237"/>
      <c r="AM253" s="195"/>
      <c r="AN253" s="195"/>
      <c r="AO253" s="237"/>
      <c r="AP253" s="237"/>
      <c r="AQ253" s="237"/>
      <c r="AR253" s="237"/>
      <c r="AS253" s="237"/>
      <c r="AT253" s="237"/>
      <c r="AU253" s="237"/>
      <c r="AV253" s="237"/>
      <c r="AW253" s="237"/>
      <c r="AX253" s="237"/>
      <c r="AY253" s="237"/>
      <c r="AZ253" s="237"/>
      <c r="BA253" s="237"/>
      <c r="BB253" s="237"/>
      <c r="BC253" s="237"/>
      <c r="BD253" s="237"/>
      <c r="BE253" s="237"/>
      <c r="BF253" s="237"/>
      <c r="BG253" s="237"/>
      <c r="BH253" s="237"/>
      <c r="BI253" s="163"/>
      <c r="BJ253" s="237"/>
      <c r="BK253" s="237"/>
      <c r="BL253" s="237"/>
      <c r="BM253" s="237"/>
      <c r="BN253" s="237"/>
      <c r="BO253" s="237"/>
      <c r="BP253" s="237"/>
      <c r="BQ253" s="237"/>
      <c r="BR253" s="237"/>
      <c r="BS253" s="237"/>
      <c r="BT253" s="237"/>
      <c r="BU253" s="237"/>
      <c r="BV253" s="237"/>
      <c r="BW253" s="237"/>
      <c r="BX253" s="237"/>
      <c r="BY253" s="237"/>
      <c r="BZ253" s="237"/>
      <c r="CA253" s="195"/>
      <c r="CB253" s="195"/>
    </row>
    <row r="254" spans="1:80" s="238" customFormat="1" ht="12" customHeight="1" x14ac:dyDescent="0.2">
      <c r="A254" s="237"/>
      <c r="B254" s="237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163"/>
      <c r="V254" s="237"/>
      <c r="W254" s="237"/>
      <c r="X254" s="237"/>
      <c r="Y254" s="237"/>
      <c r="Z254" s="237"/>
      <c r="AA254" s="237"/>
      <c r="AB254" s="237"/>
      <c r="AC254" s="237"/>
      <c r="AD254" s="237"/>
      <c r="AE254" s="237"/>
      <c r="AF254" s="237"/>
      <c r="AG254" s="237"/>
      <c r="AH254" s="237"/>
      <c r="AI254" s="237"/>
      <c r="AJ254" s="237"/>
      <c r="AK254" s="237"/>
      <c r="AL254" s="237"/>
      <c r="AM254" s="195"/>
      <c r="AN254" s="195"/>
      <c r="AO254" s="237"/>
      <c r="AP254" s="237"/>
      <c r="AQ254" s="237"/>
      <c r="AR254" s="237"/>
      <c r="AS254" s="237"/>
      <c r="AT254" s="237"/>
      <c r="AU254" s="237"/>
      <c r="AV254" s="237"/>
      <c r="AW254" s="237"/>
      <c r="AX254" s="237"/>
      <c r="AY254" s="237"/>
      <c r="AZ254" s="237"/>
      <c r="BA254" s="237"/>
      <c r="BB254" s="237"/>
      <c r="BC254" s="237"/>
      <c r="BD254" s="237"/>
      <c r="BE254" s="237"/>
      <c r="BF254" s="237"/>
      <c r="BG254" s="237"/>
      <c r="BH254" s="237"/>
      <c r="BI254" s="163"/>
      <c r="BJ254" s="237"/>
      <c r="BK254" s="237"/>
      <c r="BL254" s="237"/>
      <c r="BM254" s="237"/>
      <c r="BN254" s="237"/>
      <c r="BO254" s="237"/>
      <c r="BP254" s="237"/>
      <c r="BQ254" s="237"/>
      <c r="BR254" s="237"/>
      <c r="BS254" s="237"/>
      <c r="BT254" s="237"/>
      <c r="BU254" s="237"/>
      <c r="BV254" s="237"/>
      <c r="BW254" s="237"/>
      <c r="BX254" s="237"/>
      <c r="BY254" s="237"/>
      <c r="BZ254" s="237"/>
      <c r="CA254" s="195"/>
      <c r="CB254" s="195"/>
    </row>
    <row r="255" spans="1:80" s="238" customFormat="1" ht="12" customHeight="1" x14ac:dyDescent="0.2">
      <c r="A255" s="237"/>
      <c r="B255" s="237"/>
      <c r="C255" s="237"/>
      <c r="D255" s="237"/>
      <c r="E255" s="237"/>
      <c r="F255" s="237"/>
      <c r="G255" s="237"/>
      <c r="H255" s="237"/>
      <c r="I255" s="237"/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163"/>
      <c r="V255" s="237"/>
      <c r="W255" s="237"/>
      <c r="X255" s="237"/>
      <c r="Y255" s="237"/>
      <c r="Z255" s="237"/>
      <c r="AA255" s="237"/>
      <c r="AB255" s="237"/>
      <c r="AC255" s="237"/>
      <c r="AD255" s="237"/>
      <c r="AE255" s="237"/>
      <c r="AF255" s="237"/>
      <c r="AG255" s="237"/>
      <c r="AH255" s="237"/>
      <c r="AI255" s="237"/>
      <c r="AJ255" s="237"/>
      <c r="AK255" s="237"/>
      <c r="AL255" s="237"/>
      <c r="AM255" s="195"/>
      <c r="AN255" s="195"/>
      <c r="AO255" s="237"/>
      <c r="AP255" s="237"/>
      <c r="AQ255" s="237"/>
      <c r="AR255" s="237"/>
      <c r="AS255" s="237"/>
      <c r="AT255" s="237"/>
      <c r="AU255" s="237"/>
      <c r="AV255" s="237"/>
      <c r="AW255" s="237"/>
      <c r="AX255" s="237"/>
      <c r="AY255" s="237"/>
      <c r="AZ255" s="237"/>
      <c r="BA255" s="237"/>
      <c r="BB255" s="237"/>
      <c r="BC255" s="237"/>
      <c r="BD255" s="237"/>
      <c r="BE255" s="237"/>
      <c r="BF255" s="237"/>
      <c r="BG255" s="237"/>
      <c r="BH255" s="237"/>
      <c r="BI255" s="163"/>
      <c r="BJ255" s="237"/>
      <c r="BK255" s="237"/>
      <c r="BL255" s="237"/>
      <c r="BM255" s="237"/>
      <c r="BN255" s="237"/>
      <c r="BO255" s="237"/>
      <c r="BP255" s="237"/>
      <c r="BQ255" s="237"/>
      <c r="BR255" s="237"/>
      <c r="BS255" s="237"/>
      <c r="BT255" s="237"/>
      <c r="BU255" s="237"/>
      <c r="BV255" s="237"/>
      <c r="BW255" s="237"/>
      <c r="BX255" s="237"/>
      <c r="BY255" s="237"/>
      <c r="BZ255" s="237"/>
      <c r="CA255" s="195"/>
      <c r="CB255" s="195"/>
    </row>
    <row r="256" spans="1:80" s="238" customFormat="1" ht="12" customHeight="1" x14ac:dyDescent="0.2">
      <c r="A256" s="237"/>
      <c r="B256" s="237"/>
      <c r="C256" s="237"/>
      <c r="D256" s="237"/>
      <c r="E256" s="237"/>
      <c r="F256" s="237"/>
      <c r="G256" s="237"/>
      <c r="H256" s="237"/>
      <c r="I256" s="237"/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  <c r="T256" s="237"/>
      <c r="U256" s="163"/>
      <c r="V256" s="237"/>
      <c r="W256" s="237"/>
      <c r="X256" s="237"/>
      <c r="Y256" s="237"/>
      <c r="Z256" s="237"/>
      <c r="AA256" s="237"/>
      <c r="AB256" s="237"/>
      <c r="AC256" s="237"/>
      <c r="AD256" s="237"/>
      <c r="AE256" s="237"/>
      <c r="AF256" s="237"/>
      <c r="AG256" s="237"/>
      <c r="AH256" s="237"/>
      <c r="AI256" s="237"/>
      <c r="AJ256" s="237"/>
      <c r="AK256" s="237"/>
      <c r="AL256" s="237"/>
      <c r="AM256" s="195"/>
      <c r="AN256" s="195"/>
      <c r="AO256" s="237"/>
      <c r="AP256" s="237"/>
      <c r="AQ256" s="237"/>
      <c r="AR256" s="237"/>
      <c r="AS256" s="237"/>
      <c r="AT256" s="237"/>
      <c r="AU256" s="237"/>
      <c r="AV256" s="237"/>
      <c r="AW256" s="237"/>
      <c r="AX256" s="237"/>
      <c r="AY256" s="237"/>
      <c r="AZ256" s="237"/>
      <c r="BA256" s="237"/>
      <c r="BB256" s="237"/>
      <c r="BC256" s="237"/>
      <c r="BD256" s="237"/>
      <c r="BE256" s="237"/>
      <c r="BF256" s="237"/>
      <c r="BG256" s="237"/>
      <c r="BH256" s="237"/>
      <c r="BI256" s="163"/>
      <c r="BJ256" s="237"/>
      <c r="BK256" s="237"/>
      <c r="BL256" s="237"/>
      <c r="BM256" s="237"/>
      <c r="BN256" s="237"/>
      <c r="BO256" s="237"/>
      <c r="BP256" s="237"/>
      <c r="BQ256" s="237"/>
      <c r="BR256" s="237"/>
      <c r="BS256" s="237"/>
      <c r="BT256" s="237"/>
      <c r="BU256" s="237"/>
      <c r="BV256" s="237"/>
      <c r="BW256" s="237"/>
      <c r="BX256" s="237"/>
      <c r="BY256" s="237"/>
      <c r="BZ256" s="237"/>
      <c r="CA256" s="195"/>
      <c r="CB256" s="195"/>
    </row>
    <row r="257" spans="1:80" s="238" customFormat="1" ht="12" customHeight="1" x14ac:dyDescent="0.2">
      <c r="A257" s="237"/>
      <c r="B257" s="237"/>
      <c r="C257" s="237"/>
      <c r="D257" s="237"/>
      <c r="E257" s="237"/>
      <c r="F257" s="237"/>
      <c r="G257" s="237"/>
      <c r="H257" s="237"/>
      <c r="I257" s="237"/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  <c r="T257" s="237"/>
      <c r="U257" s="163"/>
      <c r="V257" s="237"/>
      <c r="W257" s="237"/>
      <c r="X257" s="237"/>
      <c r="Y257" s="237"/>
      <c r="Z257" s="237"/>
      <c r="AA257" s="237"/>
      <c r="AB257" s="237"/>
      <c r="AC257" s="237"/>
      <c r="AD257" s="237"/>
      <c r="AE257" s="237"/>
      <c r="AF257" s="237"/>
      <c r="AG257" s="237"/>
      <c r="AH257" s="237"/>
      <c r="AI257" s="237"/>
      <c r="AJ257" s="237"/>
      <c r="AK257" s="237"/>
      <c r="AL257" s="237"/>
      <c r="AM257" s="195"/>
      <c r="AN257" s="195"/>
      <c r="AO257" s="237"/>
      <c r="AP257" s="237"/>
      <c r="AQ257" s="237"/>
      <c r="AR257" s="237"/>
      <c r="AS257" s="237"/>
      <c r="AT257" s="237"/>
      <c r="AU257" s="237"/>
      <c r="AV257" s="237"/>
      <c r="AW257" s="237"/>
      <c r="AX257" s="237"/>
      <c r="AY257" s="237"/>
      <c r="AZ257" s="237"/>
      <c r="BA257" s="237"/>
      <c r="BB257" s="237"/>
      <c r="BC257" s="237"/>
      <c r="BD257" s="237"/>
      <c r="BE257" s="237"/>
      <c r="BF257" s="237"/>
      <c r="BG257" s="237"/>
      <c r="BH257" s="237"/>
      <c r="BI257" s="163"/>
      <c r="BJ257" s="237"/>
      <c r="BK257" s="237"/>
      <c r="BL257" s="237"/>
      <c r="BM257" s="237"/>
      <c r="BN257" s="237"/>
      <c r="BO257" s="237"/>
      <c r="BP257" s="237"/>
      <c r="BQ257" s="237"/>
      <c r="BR257" s="237"/>
      <c r="BS257" s="237"/>
      <c r="BT257" s="237"/>
      <c r="BU257" s="237"/>
      <c r="BV257" s="237"/>
      <c r="BW257" s="237"/>
      <c r="BX257" s="237"/>
      <c r="BY257" s="237"/>
      <c r="BZ257" s="237"/>
      <c r="CA257" s="195"/>
      <c r="CB257" s="195"/>
    </row>
    <row r="258" spans="1:80" s="238" customFormat="1" ht="12" customHeight="1" x14ac:dyDescent="0.2">
      <c r="A258" s="237"/>
      <c r="B258" s="237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37"/>
      <c r="U258" s="163"/>
      <c r="V258" s="237"/>
      <c r="W258" s="237"/>
      <c r="X258" s="237"/>
      <c r="Y258" s="237"/>
      <c r="Z258" s="237"/>
      <c r="AA258" s="237"/>
      <c r="AB258" s="237"/>
      <c r="AC258" s="237"/>
      <c r="AD258" s="237"/>
      <c r="AE258" s="237"/>
      <c r="AF258" s="237"/>
      <c r="AG258" s="237"/>
      <c r="AH258" s="237"/>
      <c r="AI258" s="237"/>
      <c r="AJ258" s="237"/>
      <c r="AK258" s="237"/>
      <c r="AL258" s="237"/>
      <c r="AM258" s="195"/>
      <c r="AN258" s="195"/>
      <c r="AO258" s="237"/>
      <c r="AP258" s="237"/>
      <c r="AQ258" s="237"/>
      <c r="AR258" s="237"/>
      <c r="AS258" s="237"/>
      <c r="AT258" s="237"/>
      <c r="AU258" s="237"/>
      <c r="AV258" s="237"/>
      <c r="AW258" s="237"/>
      <c r="AX258" s="237"/>
      <c r="AY258" s="237"/>
      <c r="AZ258" s="237"/>
      <c r="BA258" s="237"/>
      <c r="BB258" s="237"/>
      <c r="BC258" s="237"/>
      <c r="BD258" s="237"/>
      <c r="BE258" s="237"/>
      <c r="BF258" s="237"/>
      <c r="BG258" s="237"/>
      <c r="BH258" s="237"/>
      <c r="BI258" s="163"/>
      <c r="BJ258" s="237"/>
      <c r="BK258" s="237"/>
      <c r="BL258" s="237"/>
      <c r="BM258" s="237"/>
      <c r="BN258" s="237"/>
      <c r="BO258" s="237"/>
      <c r="BP258" s="237"/>
      <c r="BQ258" s="237"/>
      <c r="BR258" s="237"/>
      <c r="BS258" s="237"/>
      <c r="BT258" s="237"/>
      <c r="BU258" s="237"/>
      <c r="BV258" s="237"/>
      <c r="BW258" s="237"/>
      <c r="BX258" s="237"/>
      <c r="BY258" s="237"/>
      <c r="BZ258" s="237"/>
      <c r="CA258" s="195"/>
      <c r="CB258" s="195"/>
    </row>
    <row r="259" spans="1:80" s="238" customFormat="1" ht="12" customHeight="1" x14ac:dyDescent="0.2">
      <c r="A259" s="237"/>
      <c r="B259" s="237"/>
      <c r="C259" s="237"/>
      <c r="D259" s="237"/>
      <c r="E259" s="237"/>
      <c r="F259" s="237"/>
      <c r="G259" s="237"/>
      <c r="H259" s="237"/>
      <c r="I259" s="237"/>
      <c r="J259" s="237"/>
      <c r="K259" s="237"/>
      <c r="L259" s="237"/>
      <c r="M259" s="237"/>
      <c r="N259" s="237"/>
      <c r="O259" s="237"/>
      <c r="P259" s="237"/>
      <c r="Q259" s="237"/>
      <c r="R259" s="237"/>
      <c r="S259" s="237"/>
      <c r="T259" s="237"/>
      <c r="U259" s="163"/>
      <c r="V259" s="237"/>
      <c r="W259" s="237"/>
      <c r="X259" s="237"/>
      <c r="Y259" s="237"/>
      <c r="Z259" s="237"/>
      <c r="AA259" s="237"/>
      <c r="AB259" s="237"/>
      <c r="AC259" s="237"/>
      <c r="AD259" s="237"/>
      <c r="AE259" s="237"/>
      <c r="AF259" s="237"/>
      <c r="AG259" s="237"/>
      <c r="AH259" s="237"/>
      <c r="AI259" s="237"/>
      <c r="AJ259" s="237"/>
      <c r="AK259" s="237"/>
      <c r="AL259" s="237"/>
      <c r="AM259" s="195"/>
      <c r="AN259" s="195"/>
      <c r="AO259" s="237"/>
      <c r="AP259" s="237"/>
      <c r="AQ259" s="237"/>
      <c r="AR259" s="237"/>
      <c r="AS259" s="237"/>
      <c r="AT259" s="237"/>
      <c r="AU259" s="237"/>
      <c r="AV259" s="237"/>
      <c r="AW259" s="237"/>
      <c r="AX259" s="237"/>
      <c r="AY259" s="237"/>
      <c r="AZ259" s="237"/>
      <c r="BA259" s="237"/>
      <c r="BB259" s="237"/>
      <c r="BC259" s="237"/>
      <c r="BD259" s="237"/>
      <c r="BE259" s="237"/>
      <c r="BF259" s="237"/>
      <c r="BG259" s="237"/>
      <c r="BH259" s="237"/>
      <c r="BI259" s="163"/>
      <c r="BJ259" s="237"/>
      <c r="BK259" s="237"/>
      <c r="BL259" s="237"/>
      <c r="BM259" s="237"/>
      <c r="BN259" s="237"/>
      <c r="BO259" s="237"/>
      <c r="BP259" s="237"/>
      <c r="BQ259" s="237"/>
      <c r="BR259" s="237"/>
      <c r="BS259" s="237"/>
      <c r="BT259" s="237"/>
      <c r="BU259" s="237"/>
      <c r="BV259" s="237"/>
      <c r="BW259" s="237"/>
      <c r="BX259" s="237"/>
      <c r="BY259" s="237"/>
      <c r="BZ259" s="237"/>
      <c r="CA259" s="195"/>
      <c r="CB259" s="195"/>
    </row>
    <row r="260" spans="1:80" s="238" customFormat="1" ht="12" customHeight="1" x14ac:dyDescent="0.2">
      <c r="A260" s="237"/>
      <c r="B260" s="237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  <c r="T260" s="237"/>
      <c r="U260" s="163"/>
      <c r="V260" s="237"/>
      <c r="W260" s="237"/>
      <c r="X260" s="237"/>
      <c r="Y260" s="237"/>
      <c r="Z260" s="237"/>
      <c r="AA260" s="237"/>
      <c r="AB260" s="237"/>
      <c r="AC260" s="237"/>
      <c r="AD260" s="237"/>
      <c r="AE260" s="237"/>
      <c r="AF260" s="237"/>
      <c r="AG260" s="237"/>
      <c r="AH260" s="237"/>
      <c r="AI260" s="237"/>
      <c r="AJ260" s="237"/>
      <c r="AK260" s="237"/>
      <c r="AL260" s="237"/>
      <c r="AM260" s="195"/>
      <c r="AN260" s="195"/>
      <c r="AO260" s="237"/>
      <c r="AP260" s="237"/>
      <c r="AQ260" s="237"/>
      <c r="AR260" s="237"/>
      <c r="AS260" s="237"/>
      <c r="AT260" s="237"/>
      <c r="AU260" s="237"/>
      <c r="AV260" s="237"/>
      <c r="AW260" s="237"/>
      <c r="AX260" s="237"/>
      <c r="AY260" s="237"/>
      <c r="AZ260" s="237"/>
      <c r="BA260" s="237"/>
      <c r="BB260" s="237"/>
      <c r="BC260" s="237"/>
      <c r="BD260" s="237"/>
      <c r="BE260" s="237"/>
      <c r="BF260" s="237"/>
      <c r="BG260" s="237"/>
      <c r="BH260" s="237"/>
      <c r="BI260" s="163"/>
      <c r="BJ260" s="237"/>
      <c r="BK260" s="237"/>
      <c r="BL260" s="237"/>
      <c r="BM260" s="237"/>
      <c r="BN260" s="237"/>
      <c r="BO260" s="237"/>
      <c r="BP260" s="237"/>
      <c r="BQ260" s="237"/>
      <c r="BR260" s="237"/>
      <c r="BS260" s="237"/>
      <c r="BT260" s="237"/>
      <c r="BU260" s="237"/>
      <c r="BV260" s="237"/>
      <c r="BW260" s="237"/>
      <c r="BX260" s="237"/>
      <c r="BY260" s="237"/>
      <c r="BZ260" s="237"/>
      <c r="CA260" s="195"/>
      <c r="CB260" s="195"/>
    </row>
    <row r="261" spans="1:80" s="238" customFormat="1" ht="12" customHeight="1" x14ac:dyDescent="0.2">
      <c r="A261" s="237"/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163"/>
      <c r="V261" s="237"/>
      <c r="W261" s="237"/>
      <c r="X261" s="237"/>
      <c r="Y261" s="237"/>
      <c r="Z261" s="237"/>
      <c r="AA261" s="237"/>
      <c r="AB261" s="237"/>
      <c r="AC261" s="237"/>
      <c r="AD261" s="237"/>
      <c r="AE261" s="237"/>
      <c r="AF261" s="237"/>
      <c r="AG261" s="237"/>
      <c r="AH261" s="237"/>
      <c r="AI261" s="237"/>
      <c r="AJ261" s="237"/>
      <c r="AK261" s="237"/>
      <c r="AL261" s="237"/>
      <c r="AM261" s="195"/>
      <c r="AN261" s="195"/>
      <c r="AO261" s="237"/>
      <c r="AP261" s="237"/>
      <c r="AQ261" s="237"/>
      <c r="AR261" s="237"/>
      <c r="AS261" s="237"/>
      <c r="AT261" s="237"/>
      <c r="AU261" s="237"/>
      <c r="AV261" s="237"/>
      <c r="AW261" s="237"/>
      <c r="AX261" s="237"/>
      <c r="AY261" s="237"/>
      <c r="AZ261" s="237"/>
      <c r="BA261" s="237"/>
      <c r="BB261" s="237"/>
      <c r="BC261" s="237"/>
      <c r="BD261" s="237"/>
      <c r="BE261" s="237"/>
      <c r="BF261" s="237"/>
      <c r="BG261" s="237"/>
      <c r="BH261" s="237"/>
      <c r="BI261" s="163"/>
      <c r="BJ261" s="237"/>
      <c r="BK261" s="237"/>
      <c r="BL261" s="237"/>
      <c r="BM261" s="237"/>
      <c r="BN261" s="237"/>
      <c r="BO261" s="237"/>
      <c r="BP261" s="237"/>
      <c r="BQ261" s="237"/>
      <c r="BR261" s="237"/>
      <c r="BS261" s="237"/>
      <c r="BT261" s="237"/>
      <c r="BU261" s="237"/>
      <c r="BV261" s="237"/>
      <c r="BW261" s="237"/>
      <c r="BX261" s="237"/>
      <c r="BY261" s="237"/>
      <c r="BZ261" s="237"/>
      <c r="CA261" s="195"/>
      <c r="CB261" s="195"/>
    </row>
    <row r="262" spans="1:80" s="238" customFormat="1" ht="12" customHeight="1" x14ac:dyDescent="0.2">
      <c r="A262" s="237"/>
      <c r="B262" s="237"/>
      <c r="C262" s="237"/>
      <c r="D262" s="237"/>
      <c r="E262" s="237"/>
      <c r="F262" s="237"/>
      <c r="G262" s="237"/>
      <c r="H262" s="237"/>
      <c r="I262" s="237"/>
      <c r="J262" s="237"/>
      <c r="K262" s="237"/>
      <c r="L262" s="237"/>
      <c r="M262" s="237"/>
      <c r="N262" s="237"/>
      <c r="O262" s="237"/>
      <c r="P262" s="237"/>
      <c r="Q262" s="237"/>
      <c r="R262" s="237"/>
      <c r="S262" s="237"/>
      <c r="T262" s="237"/>
      <c r="U262" s="163"/>
      <c r="V262" s="237"/>
      <c r="W262" s="237"/>
      <c r="X262" s="237"/>
      <c r="Y262" s="237"/>
      <c r="Z262" s="237"/>
      <c r="AA262" s="237"/>
      <c r="AB262" s="237"/>
      <c r="AC262" s="237"/>
      <c r="AD262" s="237"/>
      <c r="AE262" s="237"/>
      <c r="AF262" s="237"/>
      <c r="AG262" s="237"/>
      <c r="AH262" s="237"/>
      <c r="AI262" s="237"/>
      <c r="AJ262" s="237"/>
      <c r="AK262" s="237"/>
      <c r="AL262" s="237"/>
      <c r="AM262" s="195"/>
      <c r="AN262" s="195"/>
      <c r="AO262" s="237"/>
      <c r="AP262" s="237"/>
      <c r="AQ262" s="237"/>
      <c r="AR262" s="237"/>
      <c r="AS262" s="237"/>
      <c r="AT262" s="237"/>
      <c r="AU262" s="237"/>
      <c r="AV262" s="237"/>
      <c r="AW262" s="237"/>
      <c r="AX262" s="237"/>
      <c r="AY262" s="237"/>
      <c r="AZ262" s="237"/>
      <c r="BA262" s="237"/>
      <c r="BB262" s="237"/>
      <c r="BC262" s="237"/>
      <c r="BD262" s="237"/>
      <c r="BE262" s="237"/>
      <c r="BF262" s="237"/>
      <c r="BG262" s="237"/>
      <c r="BH262" s="237"/>
      <c r="BI262" s="163"/>
      <c r="BJ262" s="237"/>
      <c r="BK262" s="237"/>
      <c r="BL262" s="237"/>
      <c r="BM262" s="237"/>
      <c r="BN262" s="237"/>
      <c r="BO262" s="237"/>
      <c r="BP262" s="237"/>
      <c r="BQ262" s="237"/>
      <c r="BR262" s="237"/>
      <c r="BS262" s="237"/>
      <c r="BT262" s="237"/>
      <c r="BU262" s="237"/>
      <c r="BV262" s="237"/>
      <c r="BW262" s="237"/>
      <c r="BX262" s="237"/>
      <c r="BY262" s="237"/>
      <c r="BZ262" s="237"/>
      <c r="CA262" s="195"/>
      <c r="CB262" s="195"/>
    </row>
    <row r="263" spans="1:80" s="238" customFormat="1" ht="12" customHeight="1" x14ac:dyDescent="0.2">
      <c r="A263" s="237"/>
      <c r="B263" s="237"/>
      <c r="C263" s="237"/>
      <c r="D263" s="237"/>
      <c r="E263" s="237"/>
      <c r="F263" s="237"/>
      <c r="G263" s="237"/>
      <c r="H263" s="237"/>
      <c r="I263" s="237"/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7"/>
      <c r="U263" s="163"/>
      <c r="V263" s="237"/>
      <c r="W263" s="237"/>
      <c r="X263" s="237"/>
      <c r="Y263" s="237"/>
      <c r="Z263" s="237"/>
      <c r="AA263" s="237"/>
      <c r="AB263" s="237"/>
      <c r="AC263" s="237"/>
      <c r="AD263" s="237"/>
      <c r="AE263" s="237"/>
      <c r="AF263" s="237"/>
      <c r="AG263" s="237"/>
      <c r="AH263" s="237"/>
      <c r="AI263" s="237"/>
      <c r="AJ263" s="237"/>
      <c r="AK263" s="237"/>
      <c r="AL263" s="237"/>
      <c r="AM263" s="195"/>
      <c r="AN263" s="195"/>
      <c r="AO263" s="237"/>
      <c r="AP263" s="237"/>
      <c r="AQ263" s="237"/>
      <c r="AR263" s="237"/>
      <c r="AS263" s="237"/>
      <c r="AT263" s="237"/>
      <c r="AU263" s="237"/>
      <c r="AV263" s="237"/>
      <c r="AW263" s="237"/>
      <c r="AX263" s="237"/>
      <c r="AY263" s="237"/>
      <c r="AZ263" s="237"/>
      <c r="BA263" s="237"/>
      <c r="BB263" s="237"/>
      <c r="BC263" s="237"/>
      <c r="BD263" s="237"/>
      <c r="BE263" s="237"/>
      <c r="BF263" s="237"/>
      <c r="BG263" s="237"/>
      <c r="BH263" s="237"/>
      <c r="BI263" s="163"/>
      <c r="BJ263" s="237"/>
      <c r="BK263" s="237"/>
      <c r="BL263" s="237"/>
      <c r="BM263" s="237"/>
      <c r="BN263" s="237"/>
      <c r="BO263" s="237"/>
      <c r="BP263" s="237"/>
      <c r="BQ263" s="237"/>
      <c r="BR263" s="237"/>
      <c r="BS263" s="237"/>
      <c r="BT263" s="237"/>
      <c r="BU263" s="237"/>
      <c r="BV263" s="237"/>
      <c r="BW263" s="237"/>
      <c r="BX263" s="237"/>
      <c r="BY263" s="237"/>
      <c r="BZ263" s="237"/>
      <c r="CA263" s="195"/>
      <c r="CB263" s="195"/>
    </row>
    <row r="264" spans="1:80" s="238" customFormat="1" ht="12" customHeight="1" x14ac:dyDescent="0.2">
      <c r="A264" s="237"/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163"/>
      <c r="V264" s="237"/>
      <c r="W264" s="237"/>
      <c r="X264" s="237"/>
      <c r="Y264" s="237"/>
      <c r="Z264" s="237"/>
      <c r="AA264" s="237"/>
      <c r="AB264" s="237"/>
      <c r="AC264" s="237"/>
      <c r="AD264" s="237"/>
      <c r="AE264" s="237"/>
      <c r="AF264" s="237"/>
      <c r="AG264" s="237"/>
      <c r="AH264" s="237"/>
      <c r="AI264" s="237"/>
      <c r="AJ264" s="237"/>
      <c r="AK264" s="237"/>
      <c r="AL264" s="237"/>
      <c r="AM264" s="195"/>
      <c r="AN264" s="195"/>
      <c r="AO264" s="237"/>
      <c r="AP264" s="237"/>
      <c r="AQ264" s="237"/>
      <c r="AR264" s="237"/>
      <c r="AS264" s="237"/>
      <c r="AT264" s="237"/>
      <c r="AU264" s="237"/>
      <c r="AV264" s="237"/>
      <c r="AW264" s="237"/>
      <c r="AX264" s="237"/>
      <c r="AY264" s="237"/>
      <c r="AZ264" s="237"/>
      <c r="BA264" s="237"/>
      <c r="BB264" s="237"/>
      <c r="BC264" s="237"/>
      <c r="BD264" s="237"/>
      <c r="BE264" s="237"/>
      <c r="BF264" s="237"/>
      <c r="BG264" s="237"/>
      <c r="BH264" s="237"/>
      <c r="BI264" s="163"/>
      <c r="BJ264" s="237"/>
      <c r="BK264" s="237"/>
      <c r="BL264" s="237"/>
      <c r="BM264" s="237"/>
      <c r="BN264" s="237"/>
      <c r="BO264" s="237"/>
      <c r="BP264" s="237"/>
      <c r="BQ264" s="237"/>
      <c r="BR264" s="237"/>
      <c r="BS264" s="237"/>
      <c r="BT264" s="237"/>
      <c r="BU264" s="237"/>
      <c r="BV264" s="237"/>
      <c r="BW264" s="237"/>
      <c r="BX264" s="237"/>
      <c r="BY264" s="237"/>
      <c r="BZ264" s="237"/>
      <c r="CA264" s="195"/>
      <c r="CB264" s="195"/>
    </row>
    <row r="265" spans="1:80" s="238" customFormat="1" ht="12" customHeight="1" x14ac:dyDescent="0.2">
      <c r="A265" s="237"/>
      <c r="B265" s="237"/>
      <c r="C265" s="237"/>
      <c r="D265" s="237"/>
      <c r="E265" s="237"/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163"/>
      <c r="V265" s="237"/>
      <c r="W265" s="237"/>
      <c r="X265" s="237"/>
      <c r="Y265" s="237"/>
      <c r="Z265" s="237"/>
      <c r="AA265" s="237"/>
      <c r="AB265" s="237"/>
      <c r="AC265" s="237"/>
      <c r="AD265" s="237"/>
      <c r="AE265" s="237"/>
      <c r="AF265" s="237"/>
      <c r="AG265" s="237"/>
      <c r="AH265" s="237"/>
      <c r="AI265" s="237"/>
      <c r="AJ265" s="237"/>
      <c r="AK265" s="237"/>
      <c r="AL265" s="237"/>
      <c r="AM265" s="195"/>
      <c r="AN265" s="195"/>
      <c r="AO265" s="237"/>
      <c r="AP265" s="237"/>
      <c r="AQ265" s="237"/>
      <c r="AR265" s="237"/>
      <c r="AS265" s="237"/>
      <c r="AT265" s="237"/>
      <c r="AU265" s="237"/>
      <c r="AV265" s="237"/>
      <c r="AW265" s="237"/>
      <c r="AX265" s="237"/>
      <c r="AY265" s="237"/>
      <c r="AZ265" s="237"/>
      <c r="BA265" s="237"/>
      <c r="BB265" s="237"/>
      <c r="BC265" s="237"/>
      <c r="BD265" s="237"/>
      <c r="BE265" s="237"/>
      <c r="BF265" s="237"/>
      <c r="BG265" s="237"/>
      <c r="BH265" s="237"/>
      <c r="BI265" s="163"/>
      <c r="BJ265" s="237"/>
      <c r="BK265" s="237"/>
      <c r="BL265" s="237"/>
      <c r="BM265" s="237"/>
      <c r="BN265" s="237"/>
      <c r="BO265" s="237"/>
      <c r="BP265" s="237"/>
      <c r="BQ265" s="237"/>
      <c r="BR265" s="237"/>
      <c r="BS265" s="237"/>
      <c r="BT265" s="237"/>
      <c r="BU265" s="237"/>
      <c r="BV265" s="237"/>
      <c r="BW265" s="237"/>
      <c r="BX265" s="237"/>
      <c r="BY265" s="237"/>
      <c r="BZ265" s="237"/>
      <c r="CA265" s="195"/>
      <c r="CB265" s="195"/>
    </row>
    <row r="266" spans="1:80" s="238" customFormat="1" ht="12" customHeight="1" x14ac:dyDescent="0.2">
      <c r="A266" s="237"/>
      <c r="B266" s="237"/>
      <c r="C266" s="237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163"/>
      <c r="V266" s="237"/>
      <c r="W266" s="237"/>
      <c r="X266" s="237"/>
      <c r="Y266" s="237"/>
      <c r="Z266" s="237"/>
      <c r="AA266" s="237"/>
      <c r="AB266" s="237"/>
      <c r="AC266" s="237"/>
      <c r="AD266" s="237"/>
      <c r="AE266" s="237"/>
      <c r="AF266" s="237"/>
      <c r="AG266" s="237"/>
      <c r="AH266" s="237"/>
      <c r="AI266" s="237"/>
      <c r="AJ266" s="237"/>
      <c r="AK266" s="237"/>
      <c r="AL266" s="237"/>
      <c r="AM266" s="195"/>
      <c r="AN266" s="195"/>
      <c r="AO266" s="237"/>
      <c r="AP266" s="237"/>
      <c r="AQ266" s="237"/>
      <c r="AR266" s="237"/>
      <c r="AS266" s="237"/>
      <c r="AT266" s="237"/>
      <c r="AU266" s="237"/>
      <c r="AV266" s="237"/>
      <c r="AW266" s="237"/>
      <c r="AX266" s="237"/>
      <c r="AY266" s="237"/>
      <c r="AZ266" s="237"/>
      <c r="BA266" s="237"/>
      <c r="BB266" s="237"/>
      <c r="BC266" s="237"/>
      <c r="BD266" s="237"/>
      <c r="BE266" s="237"/>
      <c r="BF266" s="237"/>
      <c r="BG266" s="237"/>
      <c r="BH266" s="237"/>
      <c r="BI266" s="163"/>
      <c r="BJ266" s="237"/>
      <c r="BK266" s="237"/>
      <c r="BL266" s="237"/>
      <c r="BM266" s="237"/>
      <c r="BN266" s="237"/>
      <c r="BO266" s="237"/>
      <c r="BP266" s="237"/>
      <c r="BQ266" s="237"/>
      <c r="BR266" s="237"/>
      <c r="BS266" s="237"/>
      <c r="BT266" s="237"/>
      <c r="BU266" s="237"/>
      <c r="BV266" s="237"/>
      <c r="BW266" s="237"/>
      <c r="BX266" s="237"/>
      <c r="BY266" s="237"/>
      <c r="BZ266" s="237"/>
      <c r="CA266" s="195"/>
      <c r="CB266" s="195"/>
    </row>
    <row r="267" spans="1:80" s="238" customFormat="1" ht="12" customHeight="1" x14ac:dyDescent="0.2">
      <c r="A267" s="237"/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163"/>
      <c r="V267" s="237"/>
      <c r="W267" s="237"/>
      <c r="X267" s="237"/>
      <c r="Y267" s="237"/>
      <c r="Z267" s="237"/>
      <c r="AA267" s="237"/>
      <c r="AB267" s="237"/>
      <c r="AC267" s="237"/>
      <c r="AD267" s="237"/>
      <c r="AE267" s="237"/>
      <c r="AF267" s="237"/>
      <c r="AG267" s="237"/>
      <c r="AH267" s="237"/>
      <c r="AI267" s="237"/>
      <c r="AJ267" s="237"/>
      <c r="AK267" s="237"/>
      <c r="AL267" s="237"/>
      <c r="AM267" s="195"/>
      <c r="AN267" s="195"/>
      <c r="AO267" s="237"/>
      <c r="AP267" s="237"/>
      <c r="AQ267" s="237"/>
      <c r="AR267" s="237"/>
      <c r="AS267" s="237"/>
      <c r="AT267" s="237"/>
      <c r="AU267" s="237"/>
      <c r="AV267" s="237"/>
      <c r="AW267" s="237"/>
      <c r="AX267" s="237"/>
      <c r="AY267" s="237"/>
      <c r="AZ267" s="237"/>
      <c r="BA267" s="237"/>
      <c r="BB267" s="237"/>
      <c r="BC267" s="237"/>
      <c r="BD267" s="237"/>
      <c r="BE267" s="237"/>
      <c r="BF267" s="237"/>
      <c r="BG267" s="237"/>
      <c r="BH267" s="237"/>
      <c r="BI267" s="163"/>
      <c r="BJ267" s="237"/>
      <c r="BK267" s="237"/>
      <c r="BL267" s="237"/>
      <c r="BM267" s="237"/>
      <c r="BN267" s="237"/>
      <c r="BO267" s="237"/>
      <c r="BP267" s="237"/>
      <c r="BQ267" s="237"/>
      <c r="BR267" s="237"/>
      <c r="BS267" s="237"/>
      <c r="BT267" s="237"/>
      <c r="BU267" s="237"/>
      <c r="BV267" s="237"/>
      <c r="BW267" s="237"/>
      <c r="BX267" s="237"/>
      <c r="BY267" s="237"/>
      <c r="BZ267" s="237"/>
      <c r="CA267" s="195"/>
      <c r="CB267" s="195"/>
    </row>
    <row r="268" spans="1:80" s="238" customFormat="1" ht="12" customHeight="1" x14ac:dyDescent="0.2">
      <c r="A268" s="237"/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163"/>
      <c r="V268" s="237"/>
      <c r="W268" s="237"/>
      <c r="X268" s="237"/>
      <c r="Y268" s="237"/>
      <c r="Z268" s="237"/>
      <c r="AA268" s="237"/>
      <c r="AB268" s="237"/>
      <c r="AC268" s="237"/>
      <c r="AD268" s="237"/>
      <c r="AE268" s="237"/>
      <c r="AF268" s="237"/>
      <c r="AG268" s="237"/>
      <c r="AH268" s="237"/>
      <c r="AI268" s="237"/>
      <c r="AJ268" s="237"/>
      <c r="AK268" s="237"/>
      <c r="AL268" s="237"/>
      <c r="AM268" s="195"/>
      <c r="AN268" s="195"/>
      <c r="AO268" s="237"/>
      <c r="AP268" s="237"/>
      <c r="AQ268" s="237"/>
      <c r="AR268" s="237"/>
      <c r="AS268" s="237"/>
      <c r="AT268" s="237"/>
      <c r="AU268" s="237"/>
      <c r="AV268" s="237"/>
      <c r="AW268" s="237"/>
      <c r="AX268" s="237"/>
      <c r="AY268" s="237"/>
      <c r="AZ268" s="237"/>
      <c r="BA268" s="237"/>
      <c r="BB268" s="237"/>
      <c r="BC268" s="237"/>
      <c r="BD268" s="237"/>
      <c r="BE268" s="237"/>
      <c r="BF268" s="237"/>
      <c r="BG268" s="237"/>
      <c r="BH268" s="237"/>
      <c r="BI268" s="163"/>
      <c r="BJ268" s="237"/>
      <c r="BK268" s="237"/>
      <c r="BL268" s="237"/>
      <c r="BM268" s="237"/>
      <c r="BN268" s="237"/>
      <c r="BO268" s="237"/>
      <c r="BP268" s="237"/>
      <c r="BQ268" s="237"/>
      <c r="BR268" s="237"/>
      <c r="BS268" s="237"/>
      <c r="BT268" s="237"/>
      <c r="BU268" s="237"/>
      <c r="BV268" s="237"/>
      <c r="BW268" s="237"/>
      <c r="BX268" s="237"/>
      <c r="BY268" s="237"/>
      <c r="BZ268" s="237"/>
      <c r="CA268" s="195"/>
      <c r="CB268" s="195"/>
    </row>
    <row r="269" spans="1:80" ht="12" customHeight="1" x14ac:dyDescent="0.2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63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95"/>
      <c r="AN269" s="195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63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0"/>
      <c r="CA269" s="195"/>
      <c r="CB269" s="195"/>
    </row>
    <row r="270" spans="1:80" ht="12" customHeight="1" x14ac:dyDescent="0.2">
      <c r="A270" s="140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63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95"/>
      <c r="AN270" s="195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  <c r="BF270" s="140"/>
      <c r="BG270" s="140"/>
      <c r="BH270" s="140"/>
      <c r="BI270" s="163"/>
      <c r="BJ270" s="140"/>
      <c r="BK270" s="140"/>
      <c r="BL270" s="140"/>
      <c r="BM270" s="140"/>
      <c r="BN270" s="140"/>
      <c r="BO270" s="140"/>
      <c r="BP270" s="140"/>
      <c r="BQ270" s="140"/>
      <c r="BR270" s="140"/>
      <c r="BS270" s="140"/>
      <c r="BT270" s="140"/>
      <c r="BU270" s="140"/>
      <c r="BV270" s="140"/>
      <c r="BW270" s="140"/>
      <c r="BX270" s="140"/>
      <c r="BY270" s="140"/>
      <c r="BZ270" s="140"/>
      <c r="CA270" s="195"/>
      <c r="CB270" s="195"/>
    </row>
    <row r="271" spans="1:80" ht="12" customHeight="1" x14ac:dyDescent="0.2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63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95"/>
      <c r="AN271" s="195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  <c r="BH271" s="140"/>
      <c r="BI271" s="163"/>
      <c r="BJ271" s="140"/>
      <c r="BK271" s="140"/>
      <c r="BL271" s="140"/>
      <c r="BM271" s="140"/>
      <c r="BN271" s="140"/>
      <c r="BO271" s="140"/>
      <c r="BP271" s="140"/>
      <c r="BQ271" s="140"/>
      <c r="BR271" s="140"/>
      <c r="BS271" s="140"/>
      <c r="BT271" s="140"/>
      <c r="BU271" s="140"/>
      <c r="BV271" s="140"/>
      <c r="BW271" s="140"/>
      <c r="BX271" s="140"/>
      <c r="BY271" s="140"/>
      <c r="BZ271" s="140"/>
      <c r="CA271" s="195"/>
      <c r="CB271" s="195"/>
    </row>
    <row r="272" spans="1:80" ht="12" customHeight="1" x14ac:dyDescent="0.2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63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95"/>
      <c r="AN272" s="195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  <c r="BF272" s="140"/>
      <c r="BG272" s="140"/>
      <c r="BH272" s="140"/>
      <c r="BI272" s="163"/>
      <c r="BJ272" s="140"/>
      <c r="BK272" s="140"/>
      <c r="BL272" s="140"/>
      <c r="BM272" s="140"/>
      <c r="BN272" s="140"/>
      <c r="BO272" s="140"/>
      <c r="BP272" s="140"/>
      <c r="BQ272" s="140"/>
      <c r="BR272" s="140"/>
      <c r="BS272" s="140"/>
      <c r="BT272" s="140"/>
      <c r="BU272" s="140"/>
      <c r="BV272" s="140"/>
      <c r="BW272" s="140"/>
      <c r="BX272" s="140"/>
      <c r="BY272" s="140"/>
      <c r="BZ272" s="140"/>
      <c r="CA272" s="195"/>
      <c r="CB272" s="195"/>
    </row>
    <row r="273" spans="1:80" ht="12" customHeight="1" x14ac:dyDescent="0.2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63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95"/>
      <c r="AN273" s="195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  <c r="BF273" s="140"/>
      <c r="BG273" s="140"/>
      <c r="BH273" s="140"/>
      <c r="BI273" s="163"/>
      <c r="BJ273" s="14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  <c r="BV273" s="140"/>
      <c r="BW273" s="140"/>
      <c r="BX273" s="140"/>
      <c r="BY273" s="140"/>
      <c r="BZ273" s="140"/>
      <c r="CA273" s="195"/>
      <c r="CB273" s="195"/>
    </row>
    <row r="274" spans="1:80" ht="12" customHeight="1" x14ac:dyDescent="0.2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63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95"/>
      <c r="AN274" s="195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  <c r="BE274" s="140"/>
      <c r="BF274" s="140"/>
      <c r="BG274" s="140"/>
      <c r="BH274" s="140"/>
      <c r="BI274" s="163"/>
      <c r="BJ274" s="140"/>
      <c r="BK274" s="140"/>
      <c r="BL274" s="140"/>
      <c r="BM274" s="140"/>
      <c r="BN274" s="140"/>
      <c r="BO274" s="140"/>
      <c r="BP274" s="140"/>
      <c r="BQ274" s="140"/>
      <c r="BR274" s="140"/>
      <c r="BS274" s="140"/>
      <c r="BT274" s="140"/>
      <c r="BU274" s="140"/>
      <c r="BV274" s="140"/>
      <c r="BW274" s="140"/>
      <c r="BX274" s="140"/>
      <c r="BY274" s="140"/>
      <c r="BZ274" s="140"/>
      <c r="CA274" s="195"/>
      <c r="CB274" s="195"/>
    </row>
    <row r="275" spans="1:80" ht="12" customHeight="1" x14ac:dyDescent="0.2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63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140"/>
      <c r="AK275" s="140"/>
      <c r="AL275" s="140"/>
      <c r="AM275" s="195"/>
      <c r="AN275" s="195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  <c r="AZ275" s="140"/>
      <c r="BA275" s="140"/>
      <c r="BB275" s="140"/>
      <c r="BC275" s="140"/>
      <c r="BD275" s="140"/>
      <c r="BE275" s="140"/>
      <c r="BF275" s="140"/>
      <c r="BG275" s="140"/>
      <c r="BH275" s="140"/>
      <c r="BI275" s="163"/>
      <c r="BJ275" s="140"/>
      <c r="BK275" s="140"/>
      <c r="BL275" s="140"/>
      <c r="BM275" s="140"/>
      <c r="BN275" s="140"/>
      <c r="BO275" s="140"/>
      <c r="BP275" s="140"/>
      <c r="BQ275" s="140"/>
      <c r="BR275" s="140"/>
      <c r="BS275" s="140"/>
      <c r="BT275" s="140"/>
      <c r="BU275" s="140"/>
      <c r="BV275" s="140"/>
      <c r="BW275" s="140"/>
      <c r="BX275" s="140"/>
      <c r="BY275" s="140"/>
      <c r="BZ275" s="140"/>
      <c r="CA275" s="195"/>
      <c r="CB275" s="195"/>
    </row>
    <row r="276" spans="1:80" ht="20.100000000000001" customHeight="1" x14ac:dyDescent="0.2">
      <c r="A276" s="140"/>
      <c r="B276" s="140"/>
      <c r="AM276" s="195"/>
      <c r="AN276" s="195"/>
      <c r="AO276" s="140"/>
      <c r="AP276" s="140"/>
      <c r="CA276" s="195"/>
      <c r="CB276" s="195"/>
    </row>
    <row r="277" spans="1:80" ht="20.100000000000001" customHeight="1" x14ac:dyDescent="0.2">
      <c r="A277" s="140"/>
      <c r="B277" s="140"/>
      <c r="AM277" s="195"/>
      <c r="AN277" s="195"/>
      <c r="AO277" s="140"/>
      <c r="AP277" s="140"/>
      <c r="CA277" s="195"/>
      <c r="CB277" s="195"/>
    </row>
    <row r="278" spans="1:80" ht="20.100000000000001" customHeight="1" x14ac:dyDescent="0.2">
      <c r="A278" s="140"/>
      <c r="B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  <c r="AJ278" s="140"/>
      <c r="AK278" s="140"/>
      <c r="AL278" s="140"/>
      <c r="AM278" s="195"/>
      <c r="AN278" s="195"/>
      <c r="AO278" s="140"/>
      <c r="AP278" s="140"/>
      <c r="BI278" s="140"/>
      <c r="BJ278" s="140"/>
      <c r="BK278" s="140"/>
      <c r="BL278" s="140"/>
      <c r="BM278" s="140"/>
      <c r="BN278" s="140"/>
      <c r="BO278" s="140"/>
      <c r="BP278" s="140"/>
      <c r="BQ278" s="140"/>
      <c r="BR278" s="140"/>
      <c r="BS278" s="140"/>
      <c r="BT278" s="140"/>
      <c r="BU278" s="140"/>
      <c r="BV278" s="140"/>
      <c r="BW278" s="140"/>
      <c r="BX278" s="140"/>
      <c r="BY278" s="140"/>
      <c r="BZ278" s="140"/>
      <c r="CA278" s="195"/>
      <c r="CB278" s="195"/>
    </row>
    <row r="279" spans="1:80" ht="20.100000000000001" customHeight="1" x14ac:dyDescent="0.2">
      <c r="A279" s="140"/>
      <c r="B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95"/>
      <c r="AN279" s="195"/>
      <c r="AO279" s="140"/>
      <c r="AP279" s="140"/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  <c r="BS279" s="140"/>
      <c r="BT279" s="140"/>
      <c r="BU279" s="140"/>
      <c r="BV279" s="140"/>
      <c r="BW279" s="140"/>
      <c r="BX279" s="140"/>
      <c r="BY279" s="140"/>
      <c r="BZ279" s="140"/>
      <c r="CA279" s="195"/>
      <c r="CB279" s="195"/>
    </row>
    <row r="280" spans="1:80" ht="20.100000000000001" customHeight="1" x14ac:dyDescent="0.2">
      <c r="A280" s="140"/>
      <c r="B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  <c r="AI280" s="140"/>
      <c r="AJ280" s="140"/>
      <c r="AK280" s="140"/>
      <c r="AL280" s="140"/>
      <c r="AM280" s="195"/>
      <c r="AN280" s="195"/>
      <c r="AO280" s="140"/>
      <c r="AP280" s="140"/>
      <c r="BI280" s="140"/>
      <c r="BJ280" s="140"/>
      <c r="BK280" s="140"/>
      <c r="BL280" s="140"/>
      <c r="BM280" s="140"/>
      <c r="BN280" s="140"/>
      <c r="BO280" s="140"/>
      <c r="BP280" s="140"/>
      <c r="BQ280" s="140"/>
      <c r="BR280" s="140"/>
      <c r="BS280" s="140"/>
      <c r="BT280" s="140"/>
      <c r="BU280" s="140"/>
      <c r="BV280" s="140"/>
      <c r="BW280" s="140"/>
      <c r="BX280" s="140"/>
      <c r="BY280" s="140"/>
      <c r="BZ280" s="140"/>
      <c r="CA280" s="195"/>
      <c r="CB280" s="195"/>
    </row>
    <row r="281" spans="1:80" ht="20.100000000000001" customHeight="1" x14ac:dyDescent="0.2">
      <c r="A281" s="140"/>
      <c r="B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95"/>
      <c r="AN281" s="195"/>
      <c r="AO281" s="140"/>
      <c r="AP281" s="140"/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  <c r="BS281" s="140"/>
      <c r="BT281" s="140"/>
      <c r="BU281" s="140"/>
      <c r="BV281" s="140"/>
      <c r="BW281" s="140"/>
      <c r="BX281" s="140"/>
      <c r="BY281" s="140"/>
      <c r="BZ281" s="140"/>
      <c r="CA281" s="195"/>
      <c r="CB281" s="195"/>
    </row>
    <row r="282" spans="1:80" ht="20.100000000000001" customHeight="1" x14ac:dyDescent="0.2">
      <c r="A282" s="140"/>
      <c r="B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95"/>
      <c r="AN282" s="195"/>
      <c r="AO282" s="140"/>
      <c r="AP282" s="140"/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  <c r="BZ282" s="140"/>
      <c r="CA282" s="195"/>
      <c r="CB282" s="195"/>
    </row>
    <row r="283" spans="1:80" ht="20.100000000000001" customHeight="1" x14ac:dyDescent="0.2">
      <c r="A283" s="140"/>
      <c r="B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95"/>
      <c r="AN283" s="195"/>
      <c r="AO283" s="140"/>
      <c r="AP283" s="140"/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  <c r="BZ283" s="140"/>
      <c r="CA283" s="195"/>
      <c r="CB283" s="195"/>
    </row>
    <row r="284" spans="1:80" ht="20.100000000000001" customHeight="1" x14ac:dyDescent="0.2">
      <c r="A284" s="140"/>
      <c r="B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O284" s="140"/>
      <c r="AP284" s="140"/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  <c r="BV284" s="140"/>
      <c r="BW284" s="140"/>
      <c r="BX284" s="140"/>
      <c r="BY284" s="140"/>
      <c r="BZ284" s="140"/>
    </row>
    <row r="285" spans="1:80" ht="20.100000000000001" customHeight="1" x14ac:dyDescent="0.2"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0"/>
      <c r="BZ285" s="140"/>
    </row>
    <row r="286" spans="1:80" ht="20.100000000000001" customHeight="1" x14ac:dyDescent="0.2"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  <c r="BS286" s="140"/>
      <c r="BT286" s="140"/>
      <c r="BU286" s="140"/>
      <c r="BV286" s="140"/>
      <c r="BW286" s="140"/>
      <c r="BX286" s="140"/>
      <c r="BY286" s="140"/>
      <c r="BZ286" s="140"/>
    </row>
    <row r="287" spans="1:80" ht="20.100000000000001" customHeight="1" x14ac:dyDescent="0.2"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BI287" s="140"/>
      <c r="BJ287" s="140"/>
      <c r="BK287" s="140"/>
      <c r="BL287" s="140"/>
      <c r="BM287" s="140"/>
      <c r="BN287" s="140"/>
      <c r="BO287" s="140"/>
      <c r="BP287" s="140"/>
      <c r="BQ287" s="140"/>
      <c r="BR287" s="140"/>
      <c r="BS287" s="140"/>
      <c r="BT287" s="140"/>
      <c r="BU287" s="140"/>
      <c r="BV287" s="140"/>
      <c r="BW287" s="140"/>
      <c r="BX287" s="140"/>
      <c r="BY287" s="140"/>
      <c r="BZ287" s="140"/>
    </row>
    <row r="288" spans="1:80" ht="20.100000000000001" customHeight="1" x14ac:dyDescent="0.2"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BI288" s="140"/>
      <c r="BJ288" s="140"/>
      <c r="BK288" s="140"/>
      <c r="BL288" s="140"/>
      <c r="BM288" s="140"/>
      <c r="BN288" s="140"/>
      <c r="BO288" s="140"/>
      <c r="BP288" s="140"/>
      <c r="BQ288" s="140"/>
      <c r="BR288" s="140"/>
      <c r="BS288" s="140"/>
      <c r="BT288" s="140"/>
      <c r="BU288" s="140"/>
      <c r="BV288" s="140"/>
      <c r="BW288" s="140"/>
      <c r="BX288" s="140"/>
      <c r="BY288" s="140"/>
      <c r="BZ288" s="140"/>
    </row>
    <row r="289" spans="21:78" ht="20.100000000000001" customHeight="1" x14ac:dyDescent="0.2"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  <c r="BZ289" s="140"/>
    </row>
    <row r="290" spans="21:78" ht="20.100000000000001" customHeight="1" x14ac:dyDescent="0.2"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BI290" s="140"/>
      <c r="BJ290" s="140"/>
      <c r="BK290" s="140"/>
      <c r="BL290" s="140"/>
      <c r="BM290" s="140"/>
      <c r="BN290" s="140"/>
      <c r="BO290" s="140"/>
      <c r="BP290" s="140"/>
      <c r="BQ290" s="140"/>
      <c r="BR290" s="140"/>
      <c r="BS290" s="140"/>
      <c r="BT290" s="140"/>
      <c r="BU290" s="140"/>
      <c r="BV290" s="140"/>
      <c r="BW290" s="140"/>
      <c r="BX290" s="140"/>
      <c r="BY290" s="140"/>
      <c r="BZ290" s="140"/>
    </row>
    <row r="291" spans="21:78" ht="20.100000000000001" customHeight="1" x14ac:dyDescent="0.2"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  <c r="AI291" s="140"/>
      <c r="AJ291" s="140"/>
      <c r="AK291" s="140"/>
      <c r="AL291" s="140"/>
      <c r="BI291" s="140"/>
      <c r="BJ291" s="140"/>
      <c r="BK291" s="140"/>
      <c r="BL291" s="140"/>
      <c r="BM291" s="140"/>
      <c r="BN291" s="140"/>
      <c r="BO291" s="140"/>
      <c r="BP291" s="140"/>
      <c r="BQ291" s="140"/>
      <c r="BR291" s="140"/>
      <c r="BS291" s="140"/>
      <c r="BT291" s="140"/>
      <c r="BU291" s="140"/>
      <c r="BV291" s="140"/>
      <c r="BW291" s="140"/>
      <c r="BX291" s="140"/>
      <c r="BY291" s="140"/>
      <c r="BZ291" s="140"/>
    </row>
    <row r="292" spans="21:78" ht="20.100000000000001" customHeight="1" x14ac:dyDescent="0.2"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140"/>
      <c r="AK292" s="140"/>
      <c r="AL292" s="140"/>
      <c r="BI292" s="140"/>
      <c r="BJ292" s="140"/>
      <c r="BK292" s="140"/>
      <c r="BL292" s="140"/>
      <c r="BM292" s="140"/>
      <c r="BN292" s="140"/>
      <c r="BO292" s="140"/>
      <c r="BP292" s="140"/>
      <c r="BQ292" s="140"/>
      <c r="BR292" s="140"/>
      <c r="BS292" s="140"/>
      <c r="BT292" s="140"/>
      <c r="BU292" s="140"/>
      <c r="BV292" s="140"/>
      <c r="BW292" s="140"/>
      <c r="BX292" s="140"/>
      <c r="BY292" s="140"/>
      <c r="BZ292" s="140"/>
    </row>
    <row r="293" spans="21:78" ht="20.100000000000001" customHeight="1" x14ac:dyDescent="0.2"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BI293" s="140"/>
      <c r="BJ293" s="140"/>
      <c r="BK293" s="140"/>
      <c r="BL293" s="140"/>
      <c r="BM293" s="140"/>
      <c r="BN293" s="140"/>
      <c r="BO293" s="140"/>
      <c r="BP293" s="140"/>
      <c r="BQ293" s="140"/>
      <c r="BR293" s="140"/>
      <c r="BS293" s="140"/>
      <c r="BT293" s="140"/>
      <c r="BU293" s="140"/>
      <c r="BV293" s="140"/>
      <c r="BW293" s="140"/>
      <c r="BX293" s="140"/>
      <c r="BY293" s="140"/>
      <c r="BZ293" s="140"/>
    </row>
    <row r="294" spans="21:78" ht="20.100000000000001" customHeight="1" x14ac:dyDescent="0.2"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0"/>
      <c r="BI294" s="140"/>
      <c r="BJ294" s="140"/>
      <c r="BK294" s="140"/>
      <c r="BL294" s="140"/>
      <c r="BM294" s="140"/>
      <c r="BN294" s="140"/>
      <c r="BO294" s="140"/>
      <c r="BP294" s="140"/>
      <c r="BQ294" s="140"/>
      <c r="BR294" s="140"/>
      <c r="BS294" s="140"/>
      <c r="BT294" s="140"/>
      <c r="BU294" s="140"/>
      <c r="BV294" s="140"/>
      <c r="BW294" s="140"/>
      <c r="BX294" s="140"/>
      <c r="BY294" s="140"/>
      <c r="BZ294" s="140"/>
    </row>
    <row r="295" spans="21:78" ht="20.100000000000001" customHeight="1" x14ac:dyDescent="0.2"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0"/>
      <c r="BI295" s="140"/>
      <c r="BJ295" s="140"/>
      <c r="BK295" s="140"/>
      <c r="BL295" s="140"/>
      <c r="BM295" s="140"/>
      <c r="BN295" s="140"/>
      <c r="BO295" s="140"/>
      <c r="BP295" s="140"/>
      <c r="BQ295" s="140"/>
      <c r="BR295" s="140"/>
      <c r="BS295" s="140"/>
      <c r="BT295" s="140"/>
      <c r="BU295" s="140"/>
      <c r="BV295" s="140"/>
      <c r="BW295" s="140"/>
      <c r="BX295" s="140"/>
      <c r="BY295" s="140"/>
      <c r="BZ295" s="140"/>
    </row>
    <row r="296" spans="21:78" ht="20.100000000000001" customHeight="1" x14ac:dyDescent="0.2"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0"/>
      <c r="BI296" s="140"/>
      <c r="BJ296" s="140"/>
      <c r="BK296" s="140"/>
      <c r="BL296" s="140"/>
      <c r="BM296" s="140"/>
      <c r="BN296" s="140"/>
      <c r="BO296" s="140"/>
      <c r="BP296" s="140"/>
      <c r="BQ296" s="140"/>
      <c r="BR296" s="140"/>
      <c r="BS296" s="140"/>
      <c r="BT296" s="140"/>
      <c r="BU296" s="140"/>
      <c r="BV296" s="140"/>
      <c r="BW296" s="140"/>
      <c r="BX296" s="140"/>
      <c r="BY296" s="140"/>
      <c r="BZ296" s="140"/>
    </row>
    <row r="297" spans="21:78" ht="20.100000000000001" customHeight="1" x14ac:dyDescent="0.2"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BI297" s="140"/>
      <c r="BJ297" s="140"/>
      <c r="BK297" s="140"/>
      <c r="BL297" s="140"/>
      <c r="BM297" s="140"/>
      <c r="BN297" s="140"/>
      <c r="BO297" s="140"/>
      <c r="BP297" s="140"/>
      <c r="BQ297" s="140"/>
      <c r="BR297" s="140"/>
      <c r="BS297" s="140"/>
      <c r="BT297" s="140"/>
      <c r="BU297" s="140"/>
      <c r="BV297" s="140"/>
      <c r="BW297" s="140"/>
      <c r="BX297" s="140"/>
      <c r="BY297" s="140"/>
      <c r="BZ297" s="140"/>
    </row>
    <row r="298" spans="21:78" ht="20.100000000000001" customHeight="1" x14ac:dyDescent="0.2"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BI298" s="140"/>
      <c r="BJ298" s="140"/>
      <c r="BK298" s="140"/>
      <c r="BL298" s="140"/>
      <c r="BM298" s="140"/>
      <c r="BN298" s="140"/>
      <c r="BO298" s="140"/>
      <c r="BP298" s="140"/>
      <c r="BQ298" s="140"/>
      <c r="BR298" s="140"/>
      <c r="BS298" s="140"/>
      <c r="BT298" s="140"/>
      <c r="BU298" s="140"/>
      <c r="BV298" s="140"/>
      <c r="BW298" s="140"/>
      <c r="BX298" s="140"/>
      <c r="BY298" s="140"/>
      <c r="BZ298" s="140"/>
    </row>
  </sheetData>
  <mergeCells count="564">
    <mergeCell ref="C5:H5"/>
    <mergeCell ref="AQ5:AV5"/>
    <mergeCell ref="AQ40:AV40"/>
    <mergeCell ref="C40:H40"/>
    <mergeCell ref="C75:H75"/>
    <mergeCell ref="AQ75:AV75"/>
    <mergeCell ref="C110:H110"/>
    <mergeCell ref="AQ110:AV110"/>
    <mergeCell ref="C145:H145"/>
    <mergeCell ref="AQ145:AV145"/>
    <mergeCell ref="AQ135:BZ139"/>
    <mergeCell ref="AQ132:AS132"/>
    <mergeCell ref="AT132:BZ132"/>
    <mergeCell ref="AQ134:BZ134"/>
    <mergeCell ref="AQ128:AS128"/>
    <mergeCell ref="AT128:BK128"/>
    <mergeCell ref="BM128:BQ128"/>
    <mergeCell ref="BR128:BZ128"/>
    <mergeCell ref="AQ130:AS130"/>
    <mergeCell ref="AT130:BB130"/>
    <mergeCell ref="BD130:BL130"/>
    <mergeCell ref="BO130:BQ130"/>
    <mergeCell ref="BR130:BZ130"/>
    <mergeCell ref="BP121:BZ121"/>
    <mergeCell ref="AQ202:AS202"/>
    <mergeCell ref="AT202:BZ202"/>
    <mergeCell ref="AQ204:BZ204"/>
    <mergeCell ref="AQ205:BZ209"/>
    <mergeCell ref="AQ198:AS198"/>
    <mergeCell ref="AT198:BK198"/>
    <mergeCell ref="BM198:BQ198"/>
    <mergeCell ref="BR198:BZ198"/>
    <mergeCell ref="AQ200:AS200"/>
    <mergeCell ref="AT200:BB200"/>
    <mergeCell ref="BD200:BL200"/>
    <mergeCell ref="BO200:BQ200"/>
    <mergeCell ref="BR200:BZ200"/>
    <mergeCell ref="BP191:BZ191"/>
    <mergeCell ref="AQ193:AT193"/>
    <mergeCell ref="AQ195:AR195"/>
    <mergeCell ref="AS195:BZ195"/>
    <mergeCell ref="AQ197:BZ197"/>
    <mergeCell ref="AQ191:AS191"/>
    <mergeCell ref="AT191:AZ191"/>
    <mergeCell ref="BB191:BD191"/>
    <mergeCell ref="BE191:BJ191"/>
    <mergeCell ref="BL191:BO191"/>
    <mergeCell ref="AQ187:AT187"/>
    <mergeCell ref="AU187:BZ187"/>
    <mergeCell ref="AQ189:AV189"/>
    <mergeCell ref="AW189:BH189"/>
    <mergeCell ref="BL189:BP189"/>
    <mergeCell ref="BQ189:BT189"/>
    <mergeCell ref="BV189:BX189"/>
    <mergeCell ref="BL182:BP182"/>
    <mergeCell ref="BQ182:BZ182"/>
    <mergeCell ref="AQ185:AU185"/>
    <mergeCell ref="AV185:BB185"/>
    <mergeCell ref="BD185:BK185"/>
    <mergeCell ref="BL185:BZ185"/>
    <mergeCell ref="AW180:BH180"/>
    <mergeCell ref="AQ182:AT182"/>
    <mergeCell ref="AU182:BB182"/>
    <mergeCell ref="BD182:BF182"/>
    <mergeCell ref="BG182:BJ182"/>
    <mergeCell ref="AP176:CA176"/>
    <mergeCell ref="AQ178:AS178"/>
    <mergeCell ref="AT178:AV178"/>
    <mergeCell ref="AX178:BD178"/>
    <mergeCell ref="BE178:BZ178"/>
    <mergeCell ref="AQ180:AV180"/>
    <mergeCell ref="AQ170:BZ174"/>
    <mergeCell ref="AQ167:AS167"/>
    <mergeCell ref="AT167:BZ167"/>
    <mergeCell ref="AQ169:BZ169"/>
    <mergeCell ref="AQ163:AS163"/>
    <mergeCell ref="AT163:BK163"/>
    <mergeCell ref="BM163:BQ163"/>
    <mergeCell ref="BR163:BZ163"/>
    <mergeCell ref="AQ165:AS165"/>
    <mergeCell ref="AT165:BB165"/>
    <mergeCell ref="BD165:BL165"/>
    <mergeCell ref="BO165:BQ165"/>
    <mergeCell ref="BR165:BZ165"/>
    <mergeCell ref="BP156:BZ156"/>
    <mergeCell ref="AQ158:AT158"/>
    <mergeCell ref="AQ160:AR160"/>
    <mergeCell ref="AS160:BZ160"/>
    <mergeCell ref="AQ162:BZ162"/>
    <mergeCell ref="AQ156:AS156"/>
    <mergeCell ref="AT156:AZ156"/>
    <mergeCell ref="BB156:BD156"/>
    <mergeCell ref="BE156:BJ156"/>
    <mergeCell ref="BL156:BO156"/>
    <mergeCell ref="AQ152:AT152"/>
    <mergeCell ref="AU152:BZ152"/>
    <mergeCell ref="AQ154:AV154"/>
    <mergeCell ref="AW154:BH154"/>
    <mergeCell ref="BL154:BP154"/>
    <mergeCell ref="BQ154:BT154"/>
    <mergeCell ref="BV154:BX154"/>
    <mergeCell ref="BL147:BP147"/>
    <mergeCell ref="BQ147:BZ147"/>
    <mergeCell ref="AQ150:AU150"/>
    <mergeCell ref="AV150:BB150"/>
    <mergeCell ref="BD150:BK150"/>
    <mergeCell ref="BL150:BZ150"/>
    <mergeCell ref="AW145:BH145"/>
    <mergeCell ref="AQ147:AT147"/>
    <mergeCell ref="AU147:BB147"/>
    <mergeCell ref="BD147:BF147"/>
    <mergeCell ref="BG147:BJ147"/>
    <mergeCell ref="AP141:CA141"/>
    <mergeCell ref="AQ143:AS143"/>
    <mergeCell ref="AT143:AV143"/>
    <mergeCell ref="AX143:BD143"/>
    <mergeCell ref="BE143:BZ143"/>
    <mergeCell ref="AQ123:AT123"/>
    <mergeCell ref="AQ125:AR125"/>
    <mergeCell ref="AS125:BZ125"/>
    <mergeCell ref="AQ127:BZ127"/>
    <mergeCell ref="AQ121:AS121"/>
    <mergeCell ref="AT121:AZ121"/>
    <mergeCell ref="BB121:BD121"/>
    <mergeCell ref="BE121:BJ121"/>
    <mergeCell ref="BL121:BO121"/>
    <mergeCell ref="AQ117:AT117"/>
    <mergeCell ref="AU117:BZ117"/>
    <mergeCell ref="AQ119:AV119"/>
    <mergeCell ref="AW119:BH119"/>
    <mergeCell ref="BL119:BP119"/>
    <mergeCell ref="BQ119:BT119"/>
    <mergeCell ref="BV119:BX119"/>
    <mergeCell ref="BL112:BP112"/>
    <mergeCell ref="BQ112:BZ112"/>
    <mergeCell ref="AQ115:AU115"/>
    <mergeCell ref="AV115:BB115"/>
    <mergeCell ref="BD115:BK115"/>
    <mergeCell ref="BL115:BZ115"/>
    <mergeCell ref="AW110:BH110"/>
    <mergeCell ref="AQ112:AT112"/>
    <mergeCell ref="AU112:BB112"/>
    <mergeCell ref="BD112:BF112"/>
    <mergeCell ref="BG112:BJ112"/>
    <mergeCell ref="AP106:CA106"/>
    <mergeCell ref="AQ108:AS108"/>
    <mergeCell ref="AT108:AV108"/>
    <mergeCell ref="AX108:BD108"/>
    <mergeCell ref="BE108:BZ108"/>
    <mergeCell ref="AQ100:BZ104"/>
    <mergeCell ref="AQ97:AS97"/>
    <mergeCell ref="AT97:BZ97"/>
    <mergeCell ref="AQ99:BZ99"/>
    <mergeCell ref="AQ93:AS93"/>
    <mergeCell ref="AT93:BK93"/>
    <mergeCell ref="BM93:BQ93"/>
    <mergeCell ref="BR93:BZ93"/>
    <mergeCell ref="AQ95:AS95"/>
    <mergeCell ref="AT95:BB95"/>
    <mergeCell ref="BD95:BL95"/>
    <mergeCell ref="BO95:BQ95"/>
    <mergeCell ref="BR95:BZ95"/>
    <mergeCell ref="BP86:BZ86"/>
    <mergeCell ref="AQ88:AT88"/>
    <mergeCell ref="AQ90:AR90"/>
    <mergeCell ref="AS90:BZ90"/>
    <mergeCell ref="AQ92:BZ92"/>
    <mergeCell ref="AQ86:AS86"/>
    <mergeCell ref="AT86:AZ86"/>
    <mergeCell ref="BB86:BD86"/>
    <mergeCell ref="BE86:BJ86"/>
    <mergeCell ref="BL86:BO86"/>
    <mergeCell ref="AQ82:AT82"/>
    <mergeCell ref="AU82:BZ82"/>
    <mergeCell ref="AQ84:AV84"/>
    <mergeCell ref="AW84:BH84"/>
    <mergeCell ref="BL84:BP84"/>
    <mergeCell ref="BQ84:BT84"/>
    <mergeCell ref="BV84:BX84"/>
    <mergeCell ref="BL77:BP77"/>
    <mergeCell ref="BQ77:BZ77"/>
    <mergeCell ref="AQ80:AU80"/>
    <mergeCell ref="AV80:BB80"/>
    <mergeCell ref="BD80:BK80"/>
    <mergeCell ref="BL80:BZ80"/>
    <mergeCell ref="AW75:BH75"/>
    <mergeCell ref="AQ77:AT77"/>
    <mergeCell ref="AU77:BB77"/>
    <mergeCell ref="BD77:BF77"/>
    <mergeCell ref="BG77:BJ77"/>
    <mergeCell ref="AP71:CA71"/>
    <mergeCell ref="AQ73:AS73"/>
    <mergeCell ref="AT73:AV73"/>
    <mergeCell ref="AX73:BD73"/>
    <mergeCell ref="BE73:BZ73"/>
    <mergeCell ref="AQ65:BZ69"/>
    <mergeCell ref="AQ62:AS62"/>
    <mergeCell ref="AT62:BZ62"/>
    <mergeCell ref="AQ64:BZ64"/>
    <mergeCell ref="AQ58:AS58"/>
    <mergeCell ref="AT58:BK58"/>
    <mergeCell ref="BM58:BQ58"/>
    <mergeCell ref="BR58:BZ58"/>
    <mergeCell ref="AQ60:AS60"/>
    <mergeCell ref="AT60:BB60"/>
    <mergeCell ref="BD60:BL60"/>
    <mergeCell ref="BO60:BQ60"/>
    <mergeCell ref="BR60:BZ60"/>
    <mergeCell ref="BP51:BZ51"/>
    <mergeCell ref="AQ53:AT53"/>
    <mergeCell ref="AQ55:AR55"/>
    <mergeCell ref="AS55:BZ55"/>
    <mergeCell ref="AQ57:BZ57"/>
    <mergeCell ref="AQ51:AS51"/>
    <mergeCell ref="AT51:AZ51"/>
    <mergeCell ref="BB51:BD51"/>
    <mergeCell ref="BE51:BJ51"/>
    <mergeCell ref="BL51:BO51"/>
    <mergeCell ref="AQ47:AT47"/>
    <mergeCell ref="AU47:BZ47"/>
    <mergeCell ref="AQ49:AV49"/>
    <mergeCell ref="AW49:BH49"/>
    <mergeCell ref="BL49:BP49"/>
    <mergeCell ref="BQ49:BT49"/>
    <mergeCell ref="BV49:BX49"/>
    <mergeCell ref="BL42:BP42"/>
    <mergeCell ref="BQ42:BZ42"/>
    <mergeCell ref="AQ45:AU45"/>
    <mergeCell ref="AV45:BB45"/>
    <mergeCell ref="BD45:BK45"/>
    <mergeCell ref="BL45:BZ45"/>
    <mergeCell ref="AW40:BH40"/>
    <mergeCell ref="AQ42:AT42"/>
    <mergeCell ref="AU42:BB42"/>
    <mergeCell ref="BD42:BF42"/>
    <mergeCell ref="BG42:BJ42"/>
    <mergeCell ref="AP36:CA36"/>
    <mergeCell ref="AQ38:AS38"/>
    <mergeCell ref="AT38:AV38"/>
    <mergeCell ref="AX38:BD38"/>
    <mergeCell ref="BE38:BZ38"/>
    <mergeCell ref="AQ30:BZ34"/>
    <mergeCell ref="AQ27:AS27"/>
    <mergeCell ref="AT27:BZ27"/>
    <mergeCell ref="AQ29:BZ29"/>
    <mergeCell ref="AQ23:AS23"/>
    <mergeCell ref="AT23:BK23"/>
    <mergeCell ref="BM23:BQ23"/>
    <mergeCell ref="BR23:BZ23"/>
    <mergeCell ref="AQ25:AS25"/>
    <mergeCell ref="AT25:BB25"/>
    <mergeCell ref="BD25:BL25"/>
    <mergeCell ref="BO25:BQ25"/>
    <mergeCell ref="BR25:BZ25"/>
    <mergeCell ref="BP16:BZ16"/>
    <mergeCell ref="AQ18:AT18"/>
    <mergeCell ref="AQ20:AR20"/>
    <mergeCell ref="AS20:BZ20"/>
    <mergeCell ref="AQ22:BZ22"/>
    <mergeCell ref="AQ16:AS16"/>
    <mergeCell ref="AT16:AZ16"/>
    <mergeCell ref="BB16:BD16"/>
    <mergeCell ref="BE16:BJ16"/>
    <mergeCell ref="BL16:BO16"/>
    <mergeCell ref="BD10:BK10"/>
    <mergeCell ref="BL10:BZ10"/>
    <mergeCell ref="AQ12:AT12"/>
    <mergeCell ref="AU12:BZ12"/>
    <mergeCell ref="AQ14:AV14"/>
    <mergeCell ref="AW14:BH14"/>
    <mergeCell ref="BL14:BP14"/>
    <mergeCell ref="BQ14:BT14"/>
    <mergeCell ref="BV14:BX14"/>
    <mergeCell ref="AQ10:AU10"/>
    <mergeCell ref="AV10:BB10"/>
    <mergeCell ref="AP1:CA1"/>
    <mergeCell ref="AQ3:AS3"/>
    <mergeCell ref="AT3:AV3"/>
    <mergeCell ref="AX3:BD3"/>
    <mergeCell ref="BE3:BZ3"/>
    <mergeCell ref="AW5:BH5"/>
    <mergeCell ref="AQ7:AT7"/>
    <mergeCell ref="AU7:BB7"/>
    <mergeCell ref="BD7:BF7"/>
    <mergeCell ref="BG7:BJ7"/>
    <mergeCell ref="BL7:BP7"/>
    <mergeCell ref="BQ7:BZ7"/>
    <mergeCell ref="C205:AL209"/>
    <mergeCell ref="AB191:AL191"/>
    <mergeCell ref="C193:F193"/>
    <mergeCell ref="C195:D195"/>
    <mergeCell ref="E195:AL195"/>
    <mergeCell ref="C197:AL197"/>
    <mergeCell ref="C191:E191"/>
    <mergeCell ref="F191:L191"/>
    <mergeCell ref="N191:P191"/>
    <mergeCell ref="Q191:V191"/>
    <mergeCell ref="X191:AA191"/>
    <mergeCell ref="C202:E202"/>
    <mergeCell ref="F202:AL202"/>
    <mergeCell ref="C204:AL204"/>
    <mergeCell ref="C198:E198"/>
    <mergeCell ref="F198:W198"/>
    <mergeCell ref="Y198:AC198"/>
    <mergeCell ref="AD198:AL198"/>
    <mergeCell ref="C200:E200"/>
    <mergeCell ref="F200:N200"/>
    <mergeCell ref="P200:X200"/>
    <mergeCell ref="AA200:AC200"/>
    <mergeCell ref="AD200:AL200"/>
    <mergeCell ref="C187:F187"/>
    <mergeCell ref="G187:AL187"/>
    <mergeCell ref="C189:H189"/>
    <mergeCell ref="I189:T189"/>
    <mergeCell ref="X189:AB189"/>
    <mergeCell ref="AC189:AF189"/>
    <mergeCell ref="AH189:AJ189"/>
    <mergeCell ref="X182:AB182"/>
    <mergeCell ref="AC182:AL182"/>
    <mergeCell ref="C185:G185"/>
    <mergeCell ref="H185:N185"/>
    <mergeCell ref="P185:W185"/>
    <mergeCell ref="X185:AL185"/>
    <mergeCell ref="I180:T180"/>
    <mergeCell ref="C182:F182"/>
    <mergeCell ref="G182:N182"/>
    <mergeCell ref="P182:R182"/>
    <mergeCell ref="S182:V182"/>
    <mergeCell ref="B176:AM176"/>
    <mergeCell ref="C178:E178"/>
    <mergeCell ref="F178:H178"/>
    <mergeCell ref="J178:P178"/>
    <mergeCell ref="Q178:AL178"/>
    <mergeCell ref="C180:H180"/>
    <mergeCell ref="C170:AL174"/>
    <mergeCell ref="C167:E167"/>
    <mergeCell ref="F167:AL167"/>
    <mergeCell ref="C169:AL169"/>
    <mergeCell ref="C163:E163"/>
    <mergeCell ref="F163:W163"/>
    <mergeCell ref="Y163:AC163"/>
    <mergeCell ref="AD163:AL163"/>
    <mergeCell ref="C165:E165"/>
    <mergeCell ref="F165:N165"/>
    <mergeCell ref="P165:X165"/>
    <mergeCell ref="AA165:AC165"/>
    <mergeCell ref="AD165:AL165"/>
    <mergeCell ref="AB156:AL156"/>
    <mergeCell ref="C158:F158"/>
    <mergeCell ref="C160:D160"/>
    <mergeCell ref="E160:AL160"/>
    <mergeCell ref="C162:AL162"/>
    <mergeCell ref="C156:E156"/>
    <mergeCell ref="F156:L156"/>
    <mergeCell ref="N156:P156"/>
    <mergeCell ref="Q156:V156"/>
    <mergeCell ref="X156:AA156"/>
    <mergeCell ref="C152:F152"/>
    <mergeCell ref="G152:AL152"/>
    <mergeCell ref="C154:H154"/>
    <mergeCell ref="I154:T154"/>
    <mergeCell ref="X154:AB154"/>
    <mergeCell ref="AC154:AF154"/>
    <mergeCell ref="AH154:AJ154"/>
    <mergeCell ref="X147:AB147"/>
    <mergeCell ref="AC147:AL147"/>
    <mergeCell ref="C150:G150"/>
    <mergeCell ref="H150:N150"/>
    <mergeCell ref="P150:W150"/>
    <mergeCell ref="X150:AL150"/>
    <mergeCell ref="I145:T145"/>
    <mergeCell ref="C147:F147"/>
    <mergeCell ref="G147:N147"/>
    <mergeCell ref="P147:R147"/>
    <mergeCell ref="S147:V147"/>
    <mergeCell ref="B141:AM141"/>
    <mergeCell ref="C143:E143"/>
    <mergeCell ref="F143:H143"/>
    <mergeCell ref="J143:P143"/>
    <mergeCell ref="Q143:AL143"/>
    <mergeCell ref="C135:AL139"/>
    <mergeCell ref="C132:E132"/>
    <mergeCell ref="F132:AL132"/>
    <mergeCell ref="C134:AL134"/>
    <mergeCell ref="C128:E128"/>
    <mergeCell ref="F128:W128"/>
    <mergeCell ref="Y128:AC128"/>
    <mergeCell ref="AD128:AL128"/>
    <mergeCell ref="C130:E130"/>
    <mergeCell ref="F130:N130"/>
    <mergeCell ref="P130:X130"/>
    <mergeCell ref="AA130:AC130"/>
    <mergeCell ref="AD130:AL130"/>
    <mergeCell ref="AB121:AL121"/>
    <mergeCell ref="C123:F123"/>
    <mergeCell ref="C125:D125"/>
    <mergeCell ref="E125:AL125"/>
    <mergeCell ref="C127:AL127"/>
    <mergeCell ref="C121:E121"/>
    <mergeCell ref="F121:L121"/>
    <mergeCell ref="N121:P121"/>
    <mergeCell ref="Q121:V121"/>
    <mergeCell ref="X121:AA121"/>
    <mergeCell ref="C117:F117"/>
    <mergeCell ref="G117:AL117"/>
    <mergeCell ref="C119:H119"/>
    <mergeCell ref="I119:T119"/>
    <mergeCell ref="X119:AB119"/>
    <mergeCell ref="AC119:AF119"/>
    <mergeCell ref="AH119:AJ119"/>
    <mergeCell ref="X112:AB112"/>
    <mergeCell ref="AC112:AL112"/>
    <mergeCell ref="C115:G115"/>
    <mergeCell ref="H115:N115"/>
    <mergeCell ref="P115:W115"/>
    <mergeCell ref="X115:AL115"/>
    <mergeCell ref="I110:T110"/>
    <mergeCell ref="C112:F112"/>
    <mergeCell ref="G112:N112"/>
    <mergeCell ref="P112:R112"/>
    <mergeCell ref="S112:V112"/>
    <mergeCell ref="B106:AM106"/>
    <mergeCell ref="C108:E108"/>
    <mergeCell ref="F108:H108"/>
    <mergeCell ref="J108:P108"/>
    <mergeCell ref="Q108:AL108"/>
    <mergeCell ref="C100:AL104"/>
    <mergeCell ref="C97:E97"/>
    <mergeCell ref="F97:AL97"/>
    <mergeCell ref="C99:AL99"/>
    <mergeCell ref="C93:E93"/>
    <mergeCell ref="F93:W93"/>
    <mergeCell ref="Y93:AC93"/>
    <mergeCell ref="AD93:AL93"/>
    <mergeCell ref="C95:E95"/>
    <mergeCell ref="F95:N95"/>
    <mergeCell ref="P95:X95"/>
    <mergeCell ref="AA95:AC95"/>
    <mergeCell ref="AD95:AL95"/>
    <mergeCell ref="AB86:AL86"/>
    <mergeCell ref="C88:F88"/>
    <mergeCell ref="C90:D90"/>
    <mergeCell ref="E90:AL90"/>
    <mergeCell ref="C92:AL92"/>
    <mergeCell ref="C86:E86"/>
    <mergeCell ref="F86:L86"/>
    <mergeCell ref="N86:P86"/>
    <mergeCell ref="Q86:V86"/>
    <mergeCell ref="X86:AA86"/>
    <mergeCell ref="C82:F82"/>
    <mergeCell ref="G82:AL82"/>
    <mergeCell ref="C84:H84"/>
    <mergeCell ref="I84:T84"/>
    <mergeCell ref="X84:AB84"/>
    <mergeCell ref="AC84:AF84"/>
    <mergeCell ref="AH84:AJ84"/>
    <mergeCell ref="X77:AB77"/>
    <mergeCell ref="AC77:AL77"/>
    <mergeCell ref="C80:G80"/>
    <mergeCell ref="H80:N80"/>
    <mergeCell ref="P80:W80"/>
    <mergeCell ref="X80:AL80"/>
    <mergeCell ref="I75:T75"/>
    <mergeCell ref="C77:F77"/>
    <mergeCell ref="G77:N77"/>
    <mergeCell ref="P77:R77"/>
    <mergeCell ref="S77:V77"/>
    <mergeCell ref="B71:AM71"/>
    <mergeCell ref="C73:E73"/>
    <mergeCell ref="F73:H73"/>
    <mergeCell ref="J73:P73"/>
    <mergeCell ref="Q73:AL73"/>
    <mergeCell ref="C65:AL69"/>
    <mergeCell ref="C62:E62"/>
    <mergeCell ref="F62:AL62"/>
    <mergeCell ref="C64:AL64"/>
    <mergeCell ref="C58:E58"/>
    <mergeCell ref="F58:W58"/>
    <mergeCell ref="Y58:AC58"/>
    <mergeCell ref="AD58:AL58"/>
    <mergeCell ref="C60:E60"/>
    <mergeCell ref="F60:N60"/>
    <mergeCell ref="P60:X60"/>
    <mergeCell ref="AA60:AC60"/>
    <mergeCell ref="AD60:AL60"/>
    <mergeCell ref="AB51:AL51"/>
    <mergeCell ref="C53:F53"/>
    <mergeCell ref="C55:D55"/>
    <mergeCell ref="E55:AL55"/>
    <mergeCell ref="C57:AL57"/>
    <mergeCell ref="C51:E51"/>
    <mergeCell ref="F51:L51"/>
    <mergeCell ref="N51:P51"/>
    <mergeCell ref="Q51:V51"/>
    <mergeCell ref="X51:AA51"/>
    <mergeCell ref="C47:F47"/>
    <mergeCell ref="G47:AL47"/>
    <mergeCell ref="C49:H49"/>
    <mergeCell ref="I49:T49"/>
    <mergeCell ref="X49:AB49"/>
    <mergeCell ref="AC49:AF49"/>
    <mergeCell ref="AH49:AJ49"/>
    <mergeCell ref="X42:AB42"/>
    <mergeCell ref="AC42:AL42"/>
    <mergeCell ref="C45:G45"/>
    <mergeCell ref="H45:N45"/>
    <mergeCell ref="P45:W45"/>
    <mergeCell ref="X45:AL45"/>
    <mergeCell ref="C18:F18"/>
    <mergeCell ref="C23:E23"/>
    <mergeCell ref="F23:W23"/>
    <mergeCell ref="Y23:AC23"/>
    <mergeCell ref="AD23:AL23"/>
    <mergeCell ref="I40:T40"/>
    <mergeCell ref="C42:F42"/>
    <mergeCell ref="G42:N42"/>
    <mergeCell ref="P42:R42"/>
    <mergeCell ref="S42:V42"/>
    <mergeCell ref="B36:AM36"/>
    <mergeCell ref="C38:E38"/>
    <mergeCell ref="F38:H38"/>
    <mergeCell ref="J38:P38"/>
    <mergeCell ref="Q38:AL38"/>
    <mergeCell ref="C30:AL34"/>
    <mergeCell ref="X7:AB7"/>
    <mergeCell ref="C10:G10"/>
    <mergeCell ref="H10:N10"/>
    <mergeCell ref="P10:W10"/>
    <mergeCell ref="X10:AL10"/>
    <mergeCell ref="AB16:AL16"/>
    <mergeCell ref="C12:F12"/>
    <mergeCell ref="G12:AL12"/>
    <mergeCell ref="I14:T14"/>
    <mergeCell ref="X14:AB14"/>
    <mergeCell ref="AC14:AF14"/>
    <mergeCell ref="AH14:AJ14"/>
    <mergeCell ref="C16:E16"/>
    <mergeCell ref="F16:L16"/>
    <mergeCell ref="N16:P16"/>
    <mergeCell ref="Q16:V16"/>
    <mergeCell ref="B1:AM1"/>
    <mergeCell ref="S7:V7"/>
    <mergeCell ref="AC7:AL7"/>
    <mergeCell ref="C29:AL29"/>
    <mergeCell ref="C7:F7"/>
    <mergeCell ref="G7:N7"/>
    <mergeCell ref="P7:R7"/>
    <mergeCell ref="C25:E25"/>
    <mergeCell ref="F25:N25"/>
    <mergeCell ref="P25:X25"/>
    <mergeCell ref="AA25:AC25"/>
    <mergeCell ref="F3:H3"/>
    <mergeCell ref="J3:P3"/>
    <mergeCell ref="Q3:AL3"/>
    <mergeCell ref="I5:T5"/>
    <mergeCell ref="C3:E3"/>
    <mergeCell ref="C14:H14"/>
    <mergeCell ref="X16:AA16"/>
    <mergeCell ref="AD25:AL25"/>
    <mergeCell ref="C27:E27"/>
    <mergeCell ref="F27:AL27"/>
    <mergeCell ref="C20:D20"/>
    <mergeCell ref="E20:AL20"/>
    <mergeCell ref="C22:AL22"/>
  </mergeCells>
  <dataValidations count="6">
    <dataValidation type="list" operator="equal" allowBlank="1" showErrorMessage="1" sqref="AD23:AL23 BR23:BZ23 AD58:AL58 BR58:BZ58 AD93:AL93 BR93:BZ93 AD128:AL128 BR128:BZ128 AD163:AL163 BR163:BZ163 AD198:AL198 BR198:BZ198" xr:uid="{00000000-0002-0000-0600-000000000000}">
      <formula1>$T$34:$T$219</formula1>
      <formula2>0</formula2>
    </dataValidation>
    <dataValidation type="list" allowBlank="1" showInputMessage="1" showErrorMessage="1" sqref="I14 I119 I84 I49 I189 I154 AW14 AW119 AW84 AW49 AW189 AW154" xr:uid="{00000000-0002-0000-0600-000001000000}">
      <formula1>$C$34:$C$228</formula1>
    </dataValidation>
    <dataValidation operator="equal" sqref="X10 X45 X80 X115 X150 X185 BL10 BL45 BL80 BL115 BL150 BL185" xr:uid="{00000000-0002-0000-0600-000002000000}">
      <formula1>0</formula1>
      <formula2>0</formula2>
    </dataValidation>
    <dataValidation operator="equal" allowBlank="1" sqref="H10 G12:AL12 Y10:AL10 H45 G47:AL47 Y45:AL45 H80 G82:AL82 Y80:AL80 H115 G117:AL117 Y115:AL115 H150 G152:AL152 Y150:AL150 H185 G187:AL187 Y185:AL185 AV10 AU12:BZ12 BM10:BZ10 AV45 AU47:BZ47 BM45:BZ45 AV80 AU82:BZ82 BM80:BZ80 AV115 AU117:BZ117 BM115:BZ115 AV150 AU152:BZ152 BM150:BZ150 AV185 AU187:BZ187 BM185:BZ185" xr:uid="{00000000-0002-0000-0600-000003000000}"/>
    <dataValidation type="list" allowBlank="1" showInputMessage="1" showErrorMessage="1" sqref="I5:T5 I110:T110 I75:T75 I40:T40 I180:T180 I145:T145 AW5:BH5 AW110:BH110 AW75:BH75 AW40:BH40 AW180:BH180 AW145:BH145" xr:uid="{00000000-0002-0000-0600-000004000000}">
      <formula1>$T$221:$T$222</formula1>
    </dataValidation>
    <dataValidation type="list" allowBlank="1" showInputMessage="1" showErrorMessage="1" sqref="AC7:AL7 AC112:AL112 AC77:AL77 AC42:AL42 AC182:AL182 AC147:AL147 BQ7:BZ7 BQ112:BZ112 BQ77:BZ77 BQ42:BZ42 BQ182:BZ182 BQ147:BZ147" xr:uid="{00000000-0002-0000-0600-000005000000}">
      <formula1>$T$215:$T$219</formula1>
    </dataValidation>
  </dataValidations>
  <printOptions horizontalCentered="1"/>
  <pageMargins left="0.19652777777777777" right="0.19652777777777777" top="0.19652777777777777" bottom="0.11805555555555555" header="0.51180555555555551" footer="0"/>
  <pageSetup paperSize="9" scale="92" firstPageNumber="0" orientation="portrait" horizontalDpi="300" verticalDpi="300" r:id="rId1"/>
  <headerFooter alignWithMargins="0">
    <oddFooter>&amp;R&amp;8&amp;P / &amp;N</oddFooter>
  </headerFooter>
  <rowBreaks count="1" manualBreakCount="1">
    <brk id="3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17">
    <tabColor indexed="21"/>
    <pageSetUpPr fitToPage="1"/>
  </sheetPr>
  <dimension ref="A1:BA94"/>
  <sheetViews>
    <sheetView showGridLines="0" zoomScaleNormal="100" zoomScaleSheetLayoutView="120" workbookViewId="0">
      <selection activeCell="BP33" sqref="BP33"/>
    </sheetView>
  </sheetViews>
  <sheetFormatPr defaultColWidth="2.7109375" defaultRowHeight="20.100000000000001" customHeight="1" x14ac:dyDescent="0.2"/>
  <cols>
    <col min="1" max="2" width="1.7109375" style="393" customWidth="1"/>
    <col min="3" max="13" width="2.7109375" style="393"/>
    <col min="14" max="15" width="2.7109375" style="412"/>
    <col min="16" max="38" width="2.7109375" style="393"/>
    <col min="39" max="40" width="1.7109375" style="393" customWidth="1"/>
    <col min="41" max="16384" width="2.7109375" style="393"/>
  </cols>
  <sheetData>
    <row r="1" spans="1:52" s="376" customFormat="1" ht="20.100000000000001" customHeight="1" x14ac:dyDescent="0.2">
      <c r="A1" s="736" t="s">
        <v>1513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  <c r="AN1" s="736"/>
      <c r="AX1" s="377"/>
      <c r="AY1" s="377"/>
      <c r="AZ1" s="377"/>
    </row>
    <row r="2" spans="1:52" s="381" customFormat="1" ht="9.9499999999999993" customHeight="1" x14ac:dyDescent="0.2">
      <c r="A2" s="378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80"/>
    </row>
    <row r="3" spans="1:52" s="381" customFormat="1" ht="20.100000000000001" customHeight="1" x14ac:dyDescent="0.2">
      <c r="A3" s="378"/>
      <c r="B3" s="894" t="s">
        <v>1337</v>
      </c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894"/>
      <c r="AA3" s="894"/>
      <c r="AB3" s="894"/>
      <c r="AC3" s="894"/>
      <c r="AD3" s="894"/>
      <c r="AE3" s="894"/>
      <c r="AF3" s="894"/>
      <c r="AG3" s="894"/>
      <c r="AH3" s="894"/>
      <c r="AI3" s="894"/>
      <c r="AJ3" s="894"/>
      <c r="AK3" s="894"/>
      <c r="AL3" s="894"/>
      <c r="AM3" s="894"/>
      <c r="AN3" s="380"/>
    </row>
    <row r="4" spans="1:52" s="381" customFormat="1" ht="5.0999999999999996" customHeight="1" x14ac:dyDescent="0.2">
      <c r="A4" s="378"/>
      <c r="B4" s="378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82"/>
      <c r="O4" s="382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80"/>
      <c r="AN4" s="380"/>
    </row>
    <row r="5" spans="1:52" s="381" customFormat="1" ht="5.0999999999999996" customHeight="1" x14ac:dyDescent="0.2">
      <c r="A5" s="378"/>
      <c r="B5" s="378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82"/>
      <c r="O5" s="382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80"/>
      <c r="AN5" s="380"/>
    </row>
    <row r="6" spans="1:52" s="381" customFormat="1" ht="25.5" customHeight="1" x14ac:dyDescent="0.2">
      <c r="A6" s="378"/>
      <c r="B6" s="378"/>
      <c r="C6" s="691" t="s">
        <v>1526</v>
      </c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/>
      <c r="P6" s="895"/>
      <c r="Q6" s="896"/>
      <c r="R6" s="896"/>
      <c r="S6" s="896"/>
      <c r="T6" s="383"/>
      <c r="U6" s="691" t="s">
        <v>1429</v>
      </c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895"/>
      <c r="AI6" s="897"/>
      <c r="AJ6" s="897"/>
      <c r="AK6" s="897"/>
      <c r="AL6" s="384"/>
      <c r="AM6" s="380"/>
      <c r="AN6" s="380"/>
    </row>
    <row r="7" spans="1:52" s="387" customFormat="1" ht="6.2" customHeight="1" x14ac:dyDescent="0.2">
      <c r="A7" s="385"/>
      <c r="B7" s="385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6"/>
      <c r="AN7" s="386"/>
    </row>
    <row r="8" spans="1:52" s="388" customFormat="1" ht="9" customHeight="1" x14ac:dyDescent="0.2">
      <c r="A8" s="385"/>
      <c r="B8" s="385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6"/>
      <c r="AN8" s="386"/>
    </row>
    <row r="9" spans="1:52" s="388" customFormat="1" ht="23.25" customHeight="1" x14ac:dyDescent="0.2">
      <c r="A9" s="385"/>
      <c r="B9" s="385"/>
      <c r="C9" s="898" t="s">
        <v>1445</v>
      </c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8"/>
      <c r="Z9" s="898"/>
      <c r="AA9" s="898"/>
      <c r="AB9" s="898"/>
      <c r="AC9" s="898"/>
      <c r="AD9" s="898"/>
      <c r="AE9" s="898"/>
      <c r="AF9" s="898"/>
      <c r="AG9" s="898"/>
      <c r="AH9" s="898"/>
      <c r="AI9" s="898"/>
      <c r="AJ9" s="898"/>
      <c r="AK9" s="898"/>
      <c r="AL9" s="898"/>
      <c r="AM9" s="386"/>
      <c r="AN9" s="386"/>
    </row>
    <row r="10" spans="1:52" s="388" customFormat="1" ht="23.25" customHeight="1" x14ac:dyDescent="0.2">
      <c r="A10" s="385"/>
      <c r="B10" s="385"/>
      <c r="C10" s="885"/>
      <c r="D10" s="886"/>
      <c r="E10" s="886"/>
      <c r="F10" s="886"/>
      <c r="G10" s="886"/>
      <c r="H10" s="886"/>
      <c r="I10" s="886"/>
      <c r="J10" s="886"/>
      <c r="K10" s="886"/>
      <c r="L10" s="886"/>
      <c r="M10" s="886"/>
      <c r="N10" s="886"/>
      <c r="O10" s="886"/>
      <c r="P10" s="886"/>
      <c r="Q10" s="886"/>
      <c r="R10" s="886"/>
      <c r="S10" s="886"/>
      <c r="T10" s="886"/>
      <c r="U10" s="886"/>
      <c r="V10" s="886"/>
      <c r="W10" s="886"/>
      <c r="X10" s="886"/>
      <c r="Y10" s="886"/>
      <c r="Z10" s="886"/>
      <c r="AA10" s="886"/>
      <c r="AB10" s="886"/>
      <c r="AC10" s="886"/>
      <c r="AD10" s="886"/>
      <c r="AE10" s="886"/>
      <c r="AF10" s="886"/>
      <c r="AG10" s="886"/>
      <c r="AH10" s="886"/>
      <c r="AI10" s="886"/>
      <c r="AJ10" s="886"/>
      <c r="AK10" s="886"/>
      <c r="AL10" s="887"/>
      <c r="AM10" s="386"/>
      <c r="AN10" s="386"/>
    </row>
    <row r="11" spans="1:52" s="388" customFormat="1" ht="23.25" customHeight="1" x14ac:dyDescent="0.2">
      <c r="A11" s="385"/>
      <c r="B11" s="385"/>
      <c r="C11" s="888"/>
      <c r="D11" s="889"/>
      <c r="E11" s="889"/>
      <c r="F11" s="889"/>
      <c r="G11" s="889"/>
      <c r="H11" s="889"/>
      <c r="I11" s="889"/>
      <c r="J11" s="889"/>
      <c r="K11" s="889"/>
      <c r="L11" s="889"/>
      <c r="M11" s="889"/>
      <c r="N11" s="889"/>
      <c r="O11" s="889"/>
      <c r="P11" s="889"/>
      <c r="Q11" s="889"/>
      <c r="R11" s="889"/>
      <c r="S11" s="889"/>
      <c r="T11" s="889"/>
      <c r="U11" s="889"/>
      <c r="V11" s="889"/>
      <c r="W11" s="889"/>
      <c r="X11" s="889"/>
      <c r="Y11" s="889"/>
      <c r="Z11" s="889"/>
      <c r="AA11" s="889"/>
      <c r="AB11" s="889"/>
      <c r="AC11" s="889"/>
      <c r="AD11" s="889"/>
      <c r="AE11" s="889"/>
      <c r="AF11" s="889"/>
      <c r="AG11" s="889"/>
      <c r="AH11" s="889"/>
      <c r="AI11" s="889"/>
      <c r="AJ11" s="889"/>
      <c r="AK11" s="889"/>
      <c r="AL11" s="890"/>
      <c r="AM11" s="386"/>
      <c r="AN11" s="386"/>
    </row>
    <row r="12" spans="1:52" s="388" customFormat="1" ht="23.25" customHeight="1" x14ac:dyDescent="0.2">
      <c r="A12" s="385"/>
      <c r="B12" s="385"/>
      <c r="C12" s="888"/>
      <c r="D12" s="889"/>
      <c r="E12" s="889"/>
      <c r="F12" s="889"/>
      <c r="G12" s="889"/>
      <c r="H12" s="889"/>
      <c r="I12" s="889"/>
      <c r="J12" s="889"/>
      <c r="K12" s="889"/>
      <c r="L12" s="889"/>
      <c r="M12" s="889"/>
      <c r="N12" s="889"/>
      <c r="O12" s="889"/>
      <c r="P12" s="889"/>
      <c r="Q12" s="889"/>
      <c r="R12" s="889"/>
      <c r="S12" s="889"/>
      <c r="T12" s="889"/>
      <c r="U12" s="889"/>
      <c r="V12" s="889"/>
      <c r="W12" s="889"/>
      <c r="X12" s="889"/>
      <c r="Y12" s="889"/>
      <c r="Z12" s="889"/>
      <c r="AA12" s="889"/>
      <c r="AB12" s="889"/>
      <c r="AC12" s="889"/>
      <c r="AD12" s="889"/>
      <c r="AE12" s="889"/>
      <c r="AF12" s="889"/>
      <c r="AG12" s="889"/>
      <c r="AH12" s="889"/>
      <c r="AI12" s="889"/>
      <c r="AJ12" s="889"/>
      <c r="AK12" s="889"/>
      <c r="AL12" s="890"/>
      <c r="AM12" s="386"/>
      <c r="AN12" s="386"/>
    </row>
    <row r="13" spans="1:52" s="388" customFormat="1" ht="23.25" customHeight="1" x14ac:dyDescent="0.2">
      <c r="A13" s="385"/>
      <c r="B13" s="385"/>
      <c r="C13" s="888"/>
      <c r="D13" s="889"/>
      <c r="E13" s="889"/>
      <c r="F13" s="889"/>
      <c r="G13" s="889"/>
      <c r="H13" s="889"/>
      <c r="I13" s="889"/>
      <c r="J13" s="889"/>
      <c r="K13" s="889"/>
      <c r="L13" s="889"/>
      <c r="M13" s="889"/>
      <c r="N13" s="889"/>
      <c r="O13" s="889"/>
      <c r="P13" s="889"/>
      <c r="Q13" s="889"/>
      <c r="R13" s="889"/>
      <c r="S13" s="889"/>
      <c r="T13" s="889"/>
      <c r="U13" s="889"/>
      <c r="V13" s="889"/>
      <c r="W13" s="889"/>
      <c r="X13" s="889"/>
      <c r="Y13" s="889"/>
      <c r="Z13" s="889"/>
      <c r="AA13" s="889"/>
      <c r="AB13" s="889"/>
      <c r="AC13" s="889"/>
      <c r="AD13" s="889"/>
      <c r="AE13" s="889"/>
      <c r="AF13" s="889"/>
      <c r="AG13" s="889"/>
      <c r="AH13" s="889"/>
      <c r="AI13" s="889"/>
      <c r="AJ13" s="889"/>
      <c r="AK13" s="889"/>
      <c r="AL13" s="890"/>
      <c r="AM13" s="386"/>
      <c r="AN13" s="386"/>
    </row>
    <row r="14" spans="1:52" s="388" customFormat="1" ht="23.25" customHeight="1" x14ac:dyDescent="0.2">
      <c r="A14" s="385"/>
      <c r="B14" s="385"/>
      <c r="C14" s="888"/>
      <c r="D14" s="889"/>
      <c r="E14" s="889"/>
      <c r="F14" s="889"/>
      <c r="G14" s="889"/>
      <c r="H14" s="889"/>
      <c r="I14" s="889"/>
      <c r="J14" s="889"/>
      <c r="K14" s="889"/>
      <c r="L14" s="889"/>
      <c r="M14" s="889"/>
      <c r="N14" s="889"/>
      <c r="O14" s="889"/>
      <c r="P14" s="889"/>
      <c r="Q14" s="889"/>
      <c r="R14" s="889"/>
      <c r="S14" s="889"/>
      <c r="T14" s="889"/>
      <c r="U14" s="889"/>
      <c r="V14" s="889"/>
      <c r="W14" s="889"/>
      <c r="X14" s="889"/>
      <c r="Y14" s="889"/>
      <c r="Z14" s="889"/>
      <c r="AA14" s="889"/>
      <c r="AB14" s="889"/>
      <c r="AC14" s="889"/>
      <c r="AD14" s="889"/>
      <c r="AE14" s="889"/>
      <c r="AF14" s="889"/>
      <c r="AG14" s="889"/>
      <c r="AH14" s="889"/>
      <c r="AI14" s="889"/>
      <c r="AJ14" s="889"/>
      <c r="AK14" s="889"/>
      <c r="AL14" s="890"/>
      <c r="AM14" s="386"/>
      <c r="AN14" s="386"/>
    </row>
    <row r="15" spans="1:52" s="388" customFormat="1" ht="23.25" customHeight="1" x14ac:dyDescent="0.2">
      <c r="A15" s="385"/>
      <c r="B15" s="385"/>
      <c r="C15" s="888"/>
      <c r="D15" s="889"/>
      <c r="E15" s="889"/>
      <c r="F15" s="889"/>
      <c r="G15" s="889"/>
      <c r="H15" s="889"/>
      <c r="I15" s="889"/>
      <c r="J15" s="889"/>
      <c r="K15" s="889"/>
      <c r="L15" s="889"/>
      <c r="M15" s="889"/>
      <c r="N15" s="889"/>
      <c r="O15" s="889"/>
      <c r="P15" s="889"/>
      <c r="Q15" s="889"/>
      <c r="R15" s="889"/>
      <c r="S15" s="889"/>
      <c r="T15" s="889"/>
      <c r="U15" s="889"/>
      <c r="V15" s="889"/>
      <c r="W15" s="889"/>
      <c r="X15" s="889"/>
      <c r="Y15" s="889"/>
      <c r="Z15" s="889"/>
      <c r="AA15" s="889"/>
      <c r="AB15" s="889"/>
      <c r="AC15" s="889"/>
      <c r="AD15" s="889"/>
      <c r="AE15" s="889"/>
      <c r="AF15" s="889"/>
      <c r="AG15" s="889"/>
      <c r="AH15" s="889"/>
      <c r="AI15" s="889"/>
      <c r="AJ15" s="889"/>
      <c r="AK15" s="889"/>
      <c r="AL15" s="890"/>
      <c r="AM15" s="386"/>
      <c r="AN15" s="386"/>
    </row>
    <row r="16" spans="1:52" s="388" customFormat="1" ht="23.25" customHeight="1" x14ac:dyDescent="0.2">
      <c r="A16" s="385"/>
      <c r="B16" s="385"/>
      <c r="C16" s="888"/>
      <c r="D16" s="889"/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89"/>
      <c r="S16" s="889"/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89"/>
      <c r="AH16" s="889"/>
      <c r="AI16" s="889"/>
      <c r="AJ16" s="889"/>
      <c r="AK16" s="889"/>
      <c r="AL16" s="890"/>
      <c r="AM16" s="386"/>
      <c r="AN16" s="386"/>
    </row>
    <row r="17" spans="1:40" s="388" customFormat="1" ht="15.75" customHeight="1" x14ac:dyDescent="0.2">
      <c r="A17" s="385"/>
      <c r="B17" s="385"/>
      <c r="C17" s="888"/>
      <c r="D17" s="889"/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89"/>
      <c r="S17" s="889"/>
      <c r="T17" s="889"/>
      <c r="U17" s="889"/>
      <c r="V17" s="889"/>
      <c r="W17" s="889"/>
      <c r="X17" s="889"/>
      <c r="Y17" s="889"/>
      <c r="Z17" s="889"/>
      <c r="AA17" s="889"/>
      <c r="AB17" s="889"/>
      <c r="AC17" s="889"/>
      <c r="AD17" s="889"/>
      <c r="AE17" s="889"/>
      <c r="AF17" s="889"/>
      <c r="AG17" s="889"/>
      <c r="AH17" s="889"/>
      <c r="AI17" s="889"/>
      <c r="AJ17" s="889"/>
      <c r="AK17" s="889"/>
      <c r="AL17" s="890"/>
      <c r="AM17" s="386"/>
      <c r="AN17" s="386"/>
    </row>
    <row r="18" spans="1:40" s="387" customFormat="1" ht="15.75" customHeight="1" x14ac:dyDescent="0.2">
      <c r="A18" s="385"/>
      <c r="B18" s="385"/>
      <c r="C18" s="891"/>
      <c r="D18" s="892"/>
      <c r="E18" s="892"/>
      <c r="F18" s="892"/>
      <c r="G18" s="892"/>
      <c r="H18" s="892"/>
      <c r="I18" s="892"/>
      <c r="J18" s="892"/>
      <c r="K18" s="892"/>
      <c r="L18" s="892"/>
      <c r="M18" s="892"/>
      <c r="N18" s="892"/>
      <c r="O18" s="892"/>
      <c r="P18" s="892"/>
      <c r="Q18" s="892"/>
      <c r="R18" s="892"/>
      <c r="S18" s="892"/>
      <c r="T18" s="892"/>
      <c r="U18" s="892"/>
      <c r="V18" s="892"/>
      <c r="W18" s="892"/>
      <c r="X18" s="892"/>
      <c r="Y18" s="892"/>
      <c r="Z18" s="892"/>
      <c r="AA18" s="892"/>
      <c r="AB18" s="892"/>
      <c r="AC18" s="892"/>
      <c r="AD18" s="892"/>
      <c r="AE18" s="892"/>
      <c r="AF18" s="892"/>
      <c r="AG18" s="892"/>
      <c r="AH18" s="892"/>
      <c r="AI18" s="892"/>
      <c r="AJ18" s="892"/>
      <c r="AK18" s="892"/>
      <c r="AL18" s="893"/>
      <c r="AM18" s="389"/>
      <c r="AN18" s="386"/>
    </row>
    <row r="19" spans="1:40" s="387" customFormat="1" ht="6.2" customHeight="1" x14ac:dyDescent="0.2">
      <c r="A19" s="385"/>
      <c r="B19" s="385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9"/>
      <c r="AN19" s="386"/>
    </row>
    <row r="20" spans="1:40" s="387" customFormat="1" ht="23.25" customHeight="1" x14ac:dyDescent="0.2">
      <c r="A20" s="385"/>
      <c r="B20" s="390"/>
      <c r="C20" s="691" t="s">
        <v>1473</v>
      </c>
      <c r="D20" s="692"/>
      <c r="E20" s="692"/>
      <c r="F20" s="692"/>
      <c r="G20" s="692"/>
      <c r="H20" s="692"/>
      <c r="I20" s="692"/>
      <c r="J20" s="692"/>
      <c r="K20" s="692"/>
      <c r="L20" s="693"/>
      <c r="M20" s="884"/>
      <c r="N20" s="884"/>
      <c r="O20" s="884"/>
      <c r="P20" s="884"/>
      <c r="Q20" s="884"/>
      <c r="R20" s="884"/>
      <c r="S20" s="884"/>
      <c r="T20" s="884"/>
      <c r="U20" s="884"/>
      <c r="V20" s="391"/>
      <c r="W20" s="901" t="s">
        <v>1475</v>
      </c>
      <c r="X20" s="902"/>
      <c r="Y20" s="902"/>
      <c r="Z20" s="902"/>
      <c r="AA20" s="902"/>
      <c r="AB20" s="902"/>
      <c r="AC20" s="902"/>
      <c r="AD20" s="902"/>
      <c r="AE20" s="902"/>
      <c r="AF20" s="902"/>
      <c r="AG20" s="903"/>
      <c r="AH20" s="904"/>
      <c r="AI20" s="905"/>
      <c r="AJ20" s="905"/>
      <c r="AK20" s="905"/>
      <c r="AL20" s="906"/>
      <c r="AM20" s="389"/>
      <c r="AN20" s="386"/>
    </row>
    <row r="21" spans="1:40" s="388" customFormat="1" ht="5.25" customHeight="1" x14ac:dyDescent="0.2">
      <c r="A21" s="385"/>
      <c r="B21" s="385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413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389"/>
      <c r="AN21" s="386"/>
    </row>
    <row r="22" spans="1:40" ht="24" customHeight="1" x14ac:dyDescent="0.2">
      <c r="A22" s="392"/>
      <c r="B22" s="392"/>
      <c r="C22" s="881" t="s">
        <v>1474</v>
      </c>
      <c r="D22" s="882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882"/>
      <c r="P22" s="883"/>
      <c r="Q22" s="884"/>
      <c r="R22" s="884"/>
      <c r="S22" s="884"/>
      <c r="T22" s="884"/>
      <c r="U22" s="884"/>
      <c r="V22" s="101"/>
      <c r="W22" s="881" t="s">
        <v>1476</v>
      </c>
      <c r="X22" s="882"/>
      <c r="Y22" s="882"/>
      <c r="Z22" s="882"/>
      <c r="AA22" s="882"/>
      <c r="AB22" s="882"/>
      <c r="AC22" s="882"/>
      <c r="AD22" s="882"/>
      <c r="AE22" s="882"/>
      <c r="AF22" s="882"/>
      <c r="AG22" s="883"/>
      <c r="AH22" s="904"/>
      <c r="AI22" s="905"/>
      <c r="AJ22" s="905"/>
      <c r="AK22" s="905"/>
      <c r="AL22" s="906"/>
      <c r="AM22" s="389"/>
      <c r="AN22" s="389"/>
    </row>
    <row r="23" spans="1:40" ht="6.75" customHeight="1" x14ac:dyDescent="0.2">
      <c r="A23" s="392"/>
      <c r="B23" s="392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389"/>
      <c r="AN23" s="389"/>
    </row>
    <row r="24" spans="1:40" ht="19.5" customHeight="1" x14ac:dyDescent="0.2">
      <c r="A24" s="392"/>
      <c r="B24" s="392"/>
      <c r="C24" s="899" t="s">
        <v>1477</v>
      </c>
      <c r="D24" s="899"/>
      <c r="E24" s="899"/>
      <c r="F24" s="899"/>
      <c r="G24" s="899"/>
      <c r="H24" s="899"/>
      <c r="I24" s="899"/>
      <c r="J24" s="899"/>
      <c r="K24" s="899"/>
      <c r="L24" s="899"/>
      <c r="M24" s="899"/>
      <c r="N24" s="899"/>
      <c r="O24" s="899"/>
      <c r="P24" s="899"/>
      <c r="Q24" s="899"/>
      <c r="R24" s="899"/>
      <c r="S24" s="899"/>
      <c r="T24" s="899"/>
      <c r="U24" s="899"/>
      <c r="V24" s="899"/>
      <c r="W24" s="899"/>
      <c r="X24" s="899"/>
      <c r="Y24" s="899"/>
      <c r="Z24" s="899"/>
      <c r="AA24" s="899"/>
      <c r="AB24" s="899"/>
      <c r="AC24" s="899"/>
      <c r="AD24" s="899"/>
      <c r="AE24" s="899"/>
      <c r="AF24" s="899"/>
      <c r="AG24" s="899"/>
      <c r="AH24" s="899"/>
      <c r="AI24" s="899"/>
      <c r="AJ24" s="899"/>
      <c r="AK24" s="899"/>
      <c r="AL24" s="899"/>
      <c r="AM24" s="389"/>
      <c r="AN24" s="389"/>
    </row>
    <row r="25" spans="1:40" ht="19.5" customHeight="1" x14ac:dyDescent="0.2">
      <c r="A25" s="392"/>
      <c r="B25" s="392"/>
      <c r="C25" s="885"/>
      <c r="D25" s="886"/>
      <c r="E25" s="886"/>
      <c r="F25" s="886"/>
      <c r="G25" s="886"/>
      <c r="H25" s="886"/>
      <c r="I25" s="886"/>
      <c r="J25" s="886"/>
      <c r="K25" s="886"/>
      <c r="L25" s="886"/>
      <c r="M25" s="886"/>
      <c r="N25" s="886"/>
      <c r="O25" s="886"/>
      <c r="P25" s="886"/>
      <c r="Q25" s="886"/>
      <c r="R25" s="886"/>
      <c r="S25" s="886"/>
      <c r="T25" s="886"/>
      <c r="U25" s="886"/>
      <c r="V25" s="886"/>
      <c r="W25" s="886"/>
      <c r="X25" s="886"/>
      <c r="Y25" s="886"/>
      <c r="Z25" s="886"/>
      <c r="AA25" s="886"/>
      <c r="AB25" s="886"/>
      <c r="AC25" s="886"/>
      <c r="AD25" s="886"/>
      <c r="AE25" s="886"/>
      <c r="AF25" s="886"/>
      <c r="AG25" s="886"/>
      <c r="AH25" s="886"/>
      <c r="AI25" s="886"/>
      <c r="AJ25" s="886"/>
      <c r="AK25" s="886"/>
      <c r="AL25" s="887"/>
      <c r="AM25" s="389"/>
      <c r="AN25" s="389"/>
    </row>
    <row r="26" spans="1:40" ht="19.5" customHeight="1" x14ac:dyDescent="0.2">
      <c r="A26" s="392"/>
      <c r="B26" s="392"/>
      <c r="C26" s="888"/>
      <c r="D26" s="889"/>
      <c r="E26" s="889"/>
      <c r="F26" s="889"/>
      <c r="G26" s="889"/>
      <c r="H26" s="889"/>
      <c r="I26" s="889"/>
      <c r="J26" s="889"/>
      <c r="K26" s="889"/>
      <c r="L26" s="889"/>
      <c r="M26" s="889"/>
      <c r="N26" s="889"/>
      <c r="O26" s="889"/>
      <c r="P26" s="889"/>
      <c r="Q26" s="889"/>
      <c r="R26" s="889"/>
      <c r="S26" s="889"/>
      <c r="T26" s="889"/>
      <c r="U26" s="889"/>
      <c r="V26" s="889"/>
      <c r="W26" s="889"/>
      <c r="X26" s="889"/>
      <c r="Y26" s="889"/>
      <c r="Z26" s="889"/>
      <c r="AA26" s="889"/>
      <c r="AB26" s="889"/>
      <c r="AC26" s="889"/>
      <c r="AD26" s="889"/>
      <c r="AE26" s="889"/>
      <c r="AF26" s="889"/>
      <c r="AG26" s="889"/>
      <c r="AH26" s="889"/>
      <c r="AI26" s="889"/>
      <c r="AJ26" s="889"/>
      <c r="AK26" s="889"/>
      <c r="AL26" s="890"/>
      <c r="AM26" s="389"/>
      <c r="AN26" s="389"/>
    </row>
    <row r="27" spans="1:40" ht="19.5" customHeight="1" x14ac:dyDescent="0.2">
      <c r="A27" s="392"/>
      <c r="B27" s="392"/>
      <c r="C27" s="888"/>
      <c r="D27" s="889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89"/>
      <c r="Q27" s="889"/>
      <c r="R27" s="889"/>
      <c r="S27" s="889"/>
      <c r="T27" s="889"/>
      <c r="U27" s="889"/>
      <c r="V27" s="889"/>
      <c r="W27" s="889"/>
      <c r="X27" s="889"/>
      <c r="Y27" s="889"/>
      <c r="Z27" s="889"/>
      <c r="AA27" s="889"/>
      <c r="AB27" s="889"/>
      <c r="AC27" s="889"/>
      <c r="AD27" s="889"/>
      <c r="AE27" s="889"/>
      <c r="AF27" s="889"/>
      <c r="AG27" s="889"/>
      <c r="AH27" s="889"/>
      <c r="AI27" s="889"/>
      <c r="AJ27" s="889"/>
      <c r="AK27" s="889"/>
      <c r="AL27" s="890"/>
      <c r="AM27" s="389"/>
      <c r="AN27" s="389"/>
    </row>
    <row r="28" spans="1:40" ht="19.5" customHeight="1" x14ac:dyDescent="0.2">
      <c r="A28" s="392"/>
      <c r="B28" s="392"/>
      <c r="C28" s="888"/>
      <c r="D28" s="889"/>
      <c r="E28" s="889"/>
      <c r="F28" s="889"/>
      <c r="G28" s="889"/>
      <c r="H28" s="889"/>
      <c r="I28" s="889"/>
      <c r="J28" s="889"/>
      <c r="K28" s="889"/>
      <c r="L28" s="889"/>
      <c r="M28" s="889"/>
      <c r="N28" s="889"/>
      <c r="O28" s="889"/>
      <c r="P28" s="889"/>
      <c r="Q28" s="889"/>
      <c r="R28" s="889"/>
      <c r="S28" s="889"/>
      <c r="T28" s="889"/>
      <c r="U28" s="889"/>
      <c r="V28" s="889"/>
      <c r="W28" s="889"/>
      <c r="X28" s="889"/>
      <c r="Y28" s="889"/>
      <c r="Z28" s="889"/>
      <c r="AA28" s="889"/>
      <c r="AB28" s="889"/>
      <c r="AC28" s="889"/>
      <c r="AD28" s="889"/>
      <c r="AE28" s="889"/>
      <c r="AF28" s="889"/>
      <c r="AG28" s="889"/>
      <c r="AH28" s="889"/>
      <c r="AI28" s="889"/>
      <c r="AJ28" s="889"/>
      <c r="AK28" s="889"/>
      <c r="AL28" s="890"/>
      <c r="AM28" s="389"/>
      <c r="AN28" s="389"/>
    </row>
    <row r="29" spans="1:40" ht="19.5" customHeight="1" x14ac:dyDescent="0.2">
      <c r="A29" s="392"/>
      <c r="B29" s="392"/>
      <c r="C29" s="888"/>
      <c r="D29" s="889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89"/>
      <c r="AC29" s="889"/>
      <c r="AD29" s="889"/>
      <c r="AE29" s="889"/>
      <c r="AF29" s="889"/>
      <c r="AG29" s="889"/>
      <c r="AH29" s="889"/>
      <c r="AI29" s="889"/>
      <c r="AJ29" s="889"/>
      <c r="AK29" s="889"/>
      <c r="AL29" s="890"/>
      <c r="AM29" s="389"/>
      <c r="AN29" s="389"/>
    </row>
    <row r="30" spans="1:40" ht="19.5" customHeight="1" x14ac:dyDescent="0.2">
      <c r="A30" s="392"/>
      <c r="B30" s="392"/>
      <c r="C30" s="891"/>
      <c r="D30" s="892"/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2"/>
      <c r="P30" s="892"/>
      <c r="Q30" s="892"/>
      <c r="R30" s="892"/>
      <c r="S30" s="892"/>
      <c r="T30" s="892"/>
      <c r="U30" s="892"/>
      <c r="V30" s="892"/>
      <c r="W30" s="892"/>
      <c r="X30" s="892"/>
      <c r="Y30" s="892"/>
      <c r="Z30" s="892"/>
      <c r="AA30" s="892"/>
      <c r="AB30" s="892"/>
      <c r="AC30" s="892"/>
      <c r="AD30" s="892"/>
      <c r="AE30" s="892"/>
      <c r="AF30" s="892"/>
      <c r="AG30" s="892"/>
      <c r="AH30" s="892"/>
      <c r="AI30" s="892"/>
      <c r="AJ30" s="892"/>
      <c r="AK30" s="892"/>
      <c r="AL30" s="893"/>
      <c r="AM30" s="389"/>
      <c r="AN30" s="389"/>
    </row>
    <row r="31" spans="1:40" ht="11.25" customHeight="1" x14ac:dyDescent="0.2">
      <c r="A31" s="392"/>
      <c r="B31" s="392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389"/>
      <c r="AN31" s="389"/>
    </row>
    <row r="32" spans="1:40" ht="19.5" customHeight="1" x14ac:dyDescent="0.2">
      <c r="A32" s="392"/>
      <c r="B32" s="392"/>
      <c r="C32" s="899" t="s">
        <v>1478</v>
      </c>
      <c r="D32" s="899"/>
      <c r="E32" s="899"/>
      <c r="F32" s="899"/>
      <c r="G32" s="899"/>
      <c r="H32" s="899"/>
      <c r="I32" s="899"/>
      <c r="J32" s="899"/>
      <c r="K32" s="899"/>
      <c r="L32" s="899"/>
      <c r="M32" s="899"/>
      <c r="N32" s="899"/>
      <c r="O32" s="899"/>
      <c r="P32" s="899"/>
      <c r="Q32" s="899"/>
      <c r="R32" s="899"/>
      <c r="S32" s="899"/>
      <c r="T32" s="899"/>
      <c r="U32" s="899"/>
      <c r="V32" s="899"/>
      <c r="W32" s="899"/>
      <c r="X32" s="899"/>
      <c r="Y32" s="899"/>
      <c r="Z32" s="899"/>
      <c r="AA32" s="899"/>
      <c r="AB32" s="899"/>
      <c r="AC32" s="899"/>
      <c r="AD32" s="899"/>
      <c r="AE32" s="899"/>
      <c r="AF32" s="899"/>
      <c r="AG32" s="899"/>
      <c r="AH32" s="899"/>
      <c r="AI32" s="899"/>
      <c r="AJ32" s="899"/>
      <c r="AK32" s="899"/>
      <c r="AL32" s="899"/>
      <c r="AM32" s="389"/>
      <c r="AN32" s="389"/>
    </row>
    <row r="33" spans="1:40" ht="9" customHeight="1" x14ac:dyDescent="0.2">
      <c r="A33" s="392"/>
      <c r="B33" s="392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389"/>
      <c r="AN33" s="389"/>
    </row>
    <row r="34" spans="1:40" ht="14.25" customHeight="1" x14ac:dyDescent="0.2">
      <c r="A34" s="392"/>
      <c r="B34" s="392"/>
      <c r="C34" s="101"/>
      <c r="D34" s="101"/>
      <c r="E34" s="101"/>
      <c r="F34" s="101"/>
      <c r="N34" s="393"/>
      <c r="O34" s="900" t="s">
        <v>1451</v>
      </c>
      <c r="P34" s="900"/>
      <c r="Q34" s="900"/>
      <c r="R34" s="900"/>
      <c r="S34" s="900"/>
      <c r="T34" s="900"/>
      <c r="U34" s="900"/>
      <c r="V34" s="900"/>
      <c r="W34" s="900"/>
      <c r="X34" s="900"/>
      <c r="Y34" s="900"/>
      <c r="Z34" s="900"/>
      <c r="AA34" s="900"/>
      <c r="AB34" s="900"/>
      <c r="AC34" s="900"/>
      <c r="AD34" s="900"/>
      <c r="AE34" s="900"/>
      <c r="AF34" s="900"/>
      <c r="AG34" s="900"/>
      <c r="AH34" s="900"/>
      <c r="AI34" s="900"/>
      <c r="AJ34" s="900"/>
      <c r="AK34" s="900"/>
      <c r="AL34" s="900"/>
      <c r="AM34" s="389"/>
      <c r="AN34" s="389"/>
    </row>
    <row r="35" spans="1:40" ht="17.25" customHeight="1" x14ac:dyDescent="0.2">
      <c r="A35" s="392"/>
      <c r="B35" s="392"/>
      <c r="C35" s="101"/>
      <c r="D35" s="101"/>
      <c r="E35" s="101"/>
      <c r="F35" s="101"/>
      <c r="N35" s="393"/>
      <c r="O35" s="900">
        <v>1</v>
      </c>
      <c r="P35" s="900"/>
      <c r="Q35" s="900">
        <v>2</v>
      </c>
      <c r="R35" s="900"/>
      <c r="S35" s="900">
        <v>3</v>
      </c>
      <c r="T35" s="900"/>
      <c r="U35" s="900">
        <v>4</v>
      </c>
      <c r="V35" s="900"/>
      <c r="W35" s="900">
        <v>5</v>
      </c>
      <c r="X35" s="900"/>
      <c r="Y35" s="900">
        <v>6</v>
      </c>
      <c r="Z35" s="900"/>
      <c r="AA35" s="900">
        <v>7</v>
      </c>
      <c r="AB35" s="900"/>
      <c r="AC35" s="900">
        <v>8</v>
      </c>
      <c r="AD35" s="900"/>
      <c r="AE35" s="900">
        <v>9</v>
      </c>
      <c r="AF35" s="900"/>
      <c r="AG35" s="900">
        <v>10</v>
      </c>
      <c r="AH35" s="900"/>
      <c r="AI35" s="900">
        <v>11</v>
      </c>
      <c r="AJ35" s="900"/>
      <c r="AK35" s="900">
        <v>12</v>
      </c>
      <c r="AL35" s="900"/>
      <c r="AM35" s="389"/>
      <c r="AN35" s="389"/>
    </row>
    <row r="36" spans="1:40" ht="17.25" customHeight="1" x14ac:dyDescent="0.2">
      <c r="A36" s="392"/>
      <c r="B36" s="392"/>
      <c r="C36" s="907" t="s">
        <v>1446</v>
      </c>
      <c r="D36" s="908"/>
      <c r="E36" s="908"/>
      <c r="F36" s="909"/>
      <c r="G36" s="900" t="s">
        <v>1447</v>
      </c>
      <c r="H36" s="900"/>
      <c r="I36" s="900"/>
      <c r="J36" s="900"/>
      <c r="K36" s="900"/>
      <c r="L36" s="900"/>
      <c r="M36" s="900"/>
      <c r="N36" s="900"/>
      <c r="O36" s="916"/>
      <c r="P36" s="917"/>
      <c r="Q36" s="916"/>
      <c r="R36" s="917"/>
      <c r="S36" s="916"/>
      <c r="T36" s="917"/>
      <c r="U36" s="916"/>
      <c r="V36" s="917"/>
      <c r="W36" s="916"/>
      <c r="X36" s="917"/>
      <c r="Y36" s="916"/>
      <c r="Z36" s="917"/>
      <c r="AA36" s="916"/>
      <c r="AB36" s="917"/>
      <c r="AC36" s="916"/>
      <c r="AD36" s="917"/>
      <c r="AE36" s="916"/>
      <c r="AF36" s="917"/>
      <c r="AG36" s="916"/>
      <c r="AH36" s="917"/>
      <c r="AI36" s="916"/>
      <c r="AJ36" s="917"/>
      <c r="AK36" s="916"/>
      <c r="AL36" s="917"/>
      <c r="AM36" s="389"/>
      <c r="AN36" s="389"/>
    </row>
    <row r="37" spans="1:40" ht="17.25" customHeight="1" x14ac:dyDescent="0.2">
      <c r="A37" s="392"/>
      <c r="B37" s="392"/>
      <c r="C37" s="910"/>
      <c r="D37" s="911"/>
      <c r="E37" s="911"/>
      <c r="F37" s="912"/>
      <c r="G37" s="900" t="s">
        <v>1412</v>
      </c>
      <c r="H37" s="900"/>
      <c r="I37" s="900"/>
      <c r="J37" s="900"/>
      <c r="K37" s="900"/>
      <c r="L37" s="900"/>
      <c r="M37" s="900"/>
      <c r="N37" s="900"/>
      <c r="O37" s="916"/>
      <c r="P37" s="917"/>
      <c r="Q37" s="916"/>
      <c r="R37" s="917"/>
      <c r="S37" s="916"/>
      <c r="T37" s="917"/>
      <c r="U37" s="916"/>
      <c r="V37" s="917"/>
      <c r="W37" s="916"/>
      <c r="X37" s="917"/>
      <c r="Y37" s="916"/>
      <c r="Z37" s="917"/>
      <c r="AA37" s="916"/>
      <c r="AB37" s="917"/>
      <c r="AC37" s="916"/>
      <c r="AD37" s="917"/>
      <c r="AE37" s="916"/>
      <c r="AF37" s="917"/>
      <c r="AG37" s="916"/>
      <c r="AH37" s="917"/>
      <c r="AI37" s="916"/>
      <c r="AJ37" s="917"/>
      <c r="AK37" s="916"/>
      <c r="AL37" s="917"/>
      <c r="AM37" s="389"/>
      <c r="AN37" s="389"/>
    </row>
    <row r="38" spans="1:40" ht="14.25" customHeight="1" x14ac:dyDescent="0.2">
      <c r="A38" s="392"/>
      <c r="B38" s="392"/>
      <c r="C38" s="910"/>
      <c r="D38" s="911"/>
      <c r="E38" s="911"/>
      <c r="F38" s="912"/>
      <c r="G38" s="900" t="s">
        <v>1448</v>
      </c>
      <c r="H38" s="900"/>
      <c r="I38" s="900"/>
      <c r="J38" s="900"/>
      <c r="K38" s="900"/>
      <c r="L38" s="900"/>
      <c r="M38" s="900"/>
      <c r="N38" s="900"/>
      <c r="O38" s="916"/>
      <c r="P38" s="917"/>
      <c r="Q38" s="916"/>
      <c r="R38" s="917"/>
      <c r="S38" s="916"/>
      <c r="T38" s="917"/>
      <c r="U38" s="916"/>
      <c r="V38" s="917"/>
      <c r="W38" s="916"/>
      <c r="X38" s="917"/>
      <c r="Y38" s="916"/>
      <c r="Z38" s="917"/>
      <c r="AA38" s="916"/>
      <c r="AB38" s="917"/>
      <c r="AC38" s="916"/>
      <c r="AD38" s="917"/>
      <c r="AE38" s="916"/>
      <c r="AF38" s="917"/>
      <c r="AG38" s="916"/>
      <c r="AH38" s="917"/>
      <c r="AI38" s="916"/>
      <c r="AJ38" s="917"/>
      <c r="AK38" s="916"/>
      <c r="AL38" s="917"/>
      <c r="AM38" s="389"/>
      <c r="AN38" s="389"/>
    </row>
    <row r="39" spans="1:40" ht="16.5" customHeight="1" x14ac:dyDescent="0.2">
      <c r="A39" s="392"/>
      <c r="B39" s="392"/>
      <c r="C39" s="913"/>
      <c r="D39" s="914"/>
      <c r="E39" s="914"/>
      <c r="F39" s="915"/>
      <c r="G39" s="900" t="s">
        <v>1414</v>
      </c>
      <c r="H39" s="900"/>
      <c r="I39" s="900"/>
      <c r="J39" s="900"/>
      <c r="K39" s="900"/>
      <c r="L39" s="900"/>
      <c r="M39" s="900"/>
      <c r="N39" s="900"/>
      <c r="O39" s="916"/>
      <c r="P39" s="917"/>
      <c r="Q39" s="916"/>
      <c r="R39" s="917"/>
      <c r="S39" s="916"/>
      <c r="T39" s="917"/>
      <c r="U39" s="916"/>
      <c r="V39" s="917"/>
      <c r="W39" s="916"/>
      <c r="X39" s="917"/>
      <c r="Y39" s="916"/>
      <c r="Z39" s="917"/>
      <c r="AA39" s="916"/>
      <c r="AB39" s="917"/>
      <c r="AC39" s="916"/>
      <c r="AD39" s="917"/>
      <c r="AE39" s="916"/>
      <c r="AF39" s="917"/>
      <c r="AG39" s="916"/>
      <c r="AH39" s="917"/>
      <c r="AI39" s="916"/>
      <c r="AJ39" s="917"/>
      <c r="AK39" s="916"/>
      <c r="AL39" s="917"/>
      <c r="AM39" s="389"/>
      <c r="AN39" s="389"/>
    </row>
    <row r="40" spans="1:40" ht="16.5" customHeight="1" x14ac:dyDescent="0.2">
      <c r="A40" s="392"/>
      <c r="B40" s="392"/>
      <c r="C40" s="910" t="s">
        <v>1449</v>
      </c>
      <c r="D40" s="911"/>
      <c r="E40" s="911"/>
      <c r="F40" s="912"/>
      <c r="G40" s="900" t="s">
        <v>1412</v>
      </c>
      <c r="H40" s="900"/>
      <c r="I40" s="900"/>
      <c r="J40" s="900"/>
      <c r="K40" s="900"/>
      <c r="L40" s="900"/>
      <c r="M40" s="900"/>
      <c r="N40" s="900"/>
      <c r="O40" s="916"/>
      <c r="P40" s="917"/>
      <c r="Q40" s="916"/>
      <c r="R40" s="917"/>
      <c r="S40" s="916"/>
      <c r="T40" s="917"/>
      <c r="U40" s="916"/>
      <c r="V40" s="917"/>
      <c r="W40" s="916"/>
      <c r="X40" s="917"/>
      <c r="Y40" s="916"/>
      <c r="Z40" s="917"/>
      <c r="AA40" s="916"/>
      <c r="AB40" s="917"/>
      <c r="AC40" s="916"/>
      <c r="AD40" s="917"/>
      <c r="AE40" s="916"/>
      <c r="AF40" s="917"/>
      <c r="AG40" s="916"/>
      <c r="AH40" s="917"/>
      <c r="AI40" s="916"/>
      <c r="AJ40" s="917"/>
      <c r="AK40" s="916"/>
      <c r="AL40" s="917"/>
      <c r="AM40" s="389"/>
      <c r="AN40" s="389"/>
    </row>
    <row r="41" spans="1:40" ht="16.5" customHeight="1" x14ac:dyDescent="0.2">
      <c r="A41" s="392"/>
      <c r="B41" s="392"/>
      <c r="C41" s="910"/>
      <c r="D41" s="911"/>
      <c r="E41" s="911"/>
      <c r="F41" s="912"/>
      <c r="G41" s="900" t="s">
        <v>1448</v>
      </c>
      <c r="H41" s="900"/>
      <c r="I41" s="900"/>
      <c r="J41" s="900"/>
      <c r="K41" s="900"/>
      <c r="L41" s="900"/>
      <c r="M41" s="900"/>
      <c r="N41" s="900"/>
      <c r="O41" s="916"/>
      <c r="P41" s="917"/>
      <c r="Q41" s="916"/>
      <c r="R41" s="917"/>
      <c r="S41" s="916"/>
      <c r="T41" s="917"/>
      <c r="U41" s="916"/>
      <c r="V41" s="917"/>
      <c r="W41" s="916"/>
      <c r="X41" s="917"/>
      <c r="Y41" s="916"/>
      <c r="Z41" s="917"/>
      <c r="AA41" s="916"/>
      <c r="AB41" s="917"/>
      <c r="AC41" s="916"/>
      <c r="AD41" s="917"/>
      <c r="AE41" s="916"/>
      <c r="AF41" s="917"/>
      <c r="AG41" s="916"/>
      <c r="AH41" s="917"/>
      <c r="AI41" s="916"/>
      <c r="AJ41" s="917"/>
      <c r="AK41" s="916"/>
      <c r="AL41" s="917"/>
      <c r="AM41" s="389"/>
      <c r="AN41" s="389"/>
    </row>
    <row r="42" spans="1:40" ht="16.5" customHeight="1" x14ac:dyDescent="0.2">
      <c r="A42" s="392"/>
      <c r="B42" s="392"/>
      <c r="C42" s="913"/>
      <c r="D42" s="914"/>
      <c r="E42" s="914"/>
      <c r="F42" s="915"/>
      <c r="G42" s="900" t="s">
        <v>1414</v>
      </c>
      <c r="H42" s="900"/>
      <c r="I42" s="900"/>
      <c r="J42" s="900"/>
      <c r="K42" s="900"/>
      <c r="L42" s="900"/>
      <c r="M42" s="900"/>
      <c r="N42" s="900"/>
      <c r="O42" s="916"/>
      <c r="P42" s="917"/>
      <c r="Q42" s="916"/>
      <c r="R42" s="917"/>
      <c r="S42" s="916"/>
      <c r="T42" s="917"/>
      <c r="U42" s="916"/>
      <c r="V42" s="917"/>
      <c r="W42" s="916"/>
      <c r="X42" s="917"/>
      <c r="Y42" s="916"/>
      <c r="Z42" s="917"/>
      <c r="AA42" s="916"/>
      <c r="AB42" s="917"/>
      <c r="AC42" s="916"/>
      <c r="AD42" s="917"/>
      <c r="AE42" s="916"/>
      <c r="AF42" s="917"/>
      <c r="AG42" s="916"/>
      <c r="AH42" s="917"/>
      <c r="AI42" s="916"/>
      <c r="AJ42" s="917"/>
      <c r="AK42" s="916"/>
      <c r="AL42" s="917"/>
      <c r="AM42" s="389"/>
      <c r="AN42" s="389"/>
    </row>
    <row r="43" spans="1:40" ht="15" customHeight="1" x14ac:dyDescent="0.2">
      <c r="A43" s="392"/>
      <c r="B43" s="392"/>
      <c r="C43" s="910" t="s">
        <v>1450</v>
      </c>
      <c r="D43" s="911"/>
      <c r="E43" s="911"/>
      <c r="F43" s="912"/>
      <c r="G43" s="900" t="s">
        <v>1412</v>
      </c>
      <c r="H43" s="900"/>
      <c r="I43" s="900"/>
      <c r="J43" s="900"/>
      <c r="K43" s="900"/>
      <c r="L43" s="900"/>
      <c r="M43" s="900"/>
      <c r="N43" s="900"/>
      <c r="O43" s="916"/>
      <c r="P43" s="917"/>
      <c r="Q43" s="916"/>
      <c r="R43" s="917"/>
      <c r="S43" s="916"/>
      <c r="T43" s="917"/>
      <c r="U43" s="916"/>
      <c r="V43" s="917"/>
      <c r="W43" s="916"/>
      <c r="X43" s="917"/>
      <c r="Y43" s="916"/>
      <c r="Z43" s="917"/>
      <c r="AA43" s="916"/>
      <c r="AB43" s="917"/>
      <c r="AC43" s="916"/>
      <c r="AD43" s="917"/>
      <c r="AE43" s="916"/>
      <c r="AF43" s="917"/>
      <c r="AG43" s="916"/>
      <c r="AH43" s="917"/>
      <c r="AI43" s="916"/>
      <c r="AJ43" s="917"/>
      <c r="AK43" s="916"/>
      <c r="AL43" s="917"/>
      <c r="AM43" s="389"/>
      <c r="AN43" s="389"/>
    </row>
    <row r="44" spans="1:40" ht="15" customHeight="1" x14ac:dyDescent="0.2">
      <c r="A44" s="392"/>
      <c r="B44" s="392"/>
      <c r="C44" s="910"/>
      <c r="D44" s="911"/>
      <c r="E44" s="911"/>
      <c r="F44" s="912"/>
      <c r="G44" s="900" t="s">
        <v>1448</v>
      </c>
      <c r="H44" s="900"/>
      <c r="I44" s="900"/>
      <c r="J44" s="900"/>
      <c r="K44" s="900"/>
      <c r="L44" s="900"/>
      <c r="M44" s="900"/>
      <c r="N44" s="900"/>
      <c r="O44" s="916"/>
      <c r="P44" s="917"/>
      <c r="Q44" s="916"/>
      <c r="R44" s="917"/>
      <c r="S44" s="916"/>
      <c r="T44" s="917"/>
      <c r="U44" s="916"/>
      <c r="V44" s="917"/>
      <c r="W44" s="916"/>
      <c r="X44" s="917"/>
      <c r="Y44" s="916"/>
      <c r="Z44" s="917"/>
      <c r="AA44" s="916"/>
      <c r="AB44" s="917"/>
      <c r="AC44" s="916"/>
      <c r="AD44" s="917"/>
      <c r="AE44" s="916"/>
      <c r="AF44" s="917"/>
      <c r="AG44" s="916"/>
      <c r="AH44" s="917"/>
      <c r="AI44" s="916"/>
      <c r="AJ44" s="917"/>
      <c r="AK44" s="916"/>
      <c r="AL44" s="917"/>
      <c r="AM44" s="389"/>
      <c r="AN44" s="389"/>
    </row>
    <row r="45" spans="1:40" ht="15" customHeight="1" x14ac:dyDescent="0.2">
      <c r="A45" s="392"/>
      <c r="B45" s="392"/>
      <c r="C45" s="913"/>
      <c r="D45" s="914"/>
      <c r="E45" s="914"/>
      <c r="F45" s="915"/>
      <c r="G45" s="900" t="s">
        <v>1414</v>
      </c>
      <c r="H45" s="900"/>
      <c r="I45" s="900"/>
      <c r="J45" s="900"/>
      <c r="K45" s="900"/>
      <c r="L45" s="900"/>
      <c r="M45" s="900"/>
      <c r="N45" s="900"/>
      <c r="O45" s="916"/>
      <c r="P45" s="917"/>
      <c r="Q45" s="916"/>
      <c r="R45" s="917"/>
      <c r="S45" s="916"/>
      <c r="T45" s="917"/>
      <c r="U45" s="916"/>
      <c r="V45" s="917"/>
      <c r="W45" s="916"/>
      <c r="X45" s="917"/>
      <c r="Y45" s="916"/>
      <c r="Z45" s="917"/>
      <c r="AA45" s="916"/>
      <c r="AB45" s="917"/>
      <c r="AC45" s="916"/>
      <c r="AD45" s="917"/>
      <c r="AE45" s="916"/>
      <c r="AF45" s="917"/>
      <c r="AG45" s="916"/>
      <c r="AH45" s="917"/>
      <c r="AI45" s="916"/>
      <c r="AJ45" s="917"/>
      <c r="AK45" s="916"/>
      <c r="AL45" s="917"/>
      <c r="AM45" s="389"/>
      <c r="AN45" s="389"/>
    </row>
    <row r="46" spans="1:40" ht="14.25" customHeight="1" x14ac:dyDescent="0.2">
      <c r="A46" s="392"/>
      <c r="B46" s="394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6"/>
      <c r="AN46" s="389"/>
    </row>
    <row r="47" spans="1:40" ht="9.9499999999999993" customHeight="1" x14ac:dyDescent="0.2">
      <c r="A47" s="394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396"/>
    </row>
    <row r="48" spans="1:40" s="397" customFormat="1" ht="15" hidden="1" customHeight="1" x14ac:dyDescent="0.2">
      <c r="A48" s="880" t="s">
        <v>37</v>
      </c>
      <c r="B48" s="880"/>
      <c r="C48" s="880"/>
      <c r="D48" s="880"/>
      <c r="E48" s="880"/>
      <c r="F48" s="880"/>
      <c r="G48" s="880"/>
      <c r="H48" s="880"/>
      <c r="I48" s="880"/>
      <c r="J48" s="880"/>
      <c r="K48" s="880"/>
      <c r="L48" s="880"/>
      <c r="M48" s="880"/>
      <c r="N48" s="880"/>
      <c r="O48" s="880"/>
      <c r="P48" s="880"/>
      <c r="Q48" s="880"/>
      <c r="R48" s="880"/>
      <c r="S48" s="880"/>
      <c r="T48" s="880"/>
      <c r="U48" s="880"/>
      <c r="V48" s="880"/>
      <c r="W48" s="880"/>
      <c r="X48" s="880"/>
      <c r="Y48" s="880"/>
      <c r="Z48" s="880"/>
      <c r="AA48" s="880"/>
      <c r="AB48" s="880"/>
      <c r="AC48" s="880"/>
      <c r="AD48" s="880"/>
      <c r="AE48" s="880"/>
      <c r="AF48" s="880"/>
      <c r="AG48" s="880"/>
      <c r="AH48" s="880"/>
      <c r="AI48" s="880"/>
      <c r="AJ48" s="880"/>
      <c r="AK48" s="880"/>
      <c r="AL48" s="880"/>
      <c r="AM48" s="880"/>
      <c r="AN48" s="880"/>
    </row>
    <row r="49" spans="1:53" ht="5.0999999999999996" hidden="1" customHeight="1" x14ac:dyDescent="0.2">
      <c r="A49" s="392"/>
      <c r="B49" s="398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400"/>
      <c r="O49" s="400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8"/>
      <c r="AN49" s="389"/>
    </row>
    <row r="50" spans="1:53" ht="15" hidden="1" customHeight="1" x14ac:dyDescent="0.2">
      <c r="A50" s="392"/>
      <c r="B50" s="401" t="s">
        <v>38</v>
      </c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3"/>
      <c r="AN50" s="389"/>
    </row>
    <row r="51" spans="1:53" s="153" customFormat="1" ht="12" hidden="1" customHeight="1" x14ac:dyDescent="0.2">
      <c r="A51" s="188"/>
      <c r="B51" s="188"/>
      <c r="C51" s="287" t="s">
        <v>1358</v>
      </c>
      <c r="D51" s="404"/>
      <c r="E51" s="404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287"/>
      <c r="AC51" s="404"/>
      <c r="AD51" s="404"/>
      <c r="AE51" s="404"/>
      <c r="AF51" s="404"/>
      <c r="AG51" s="404"/>
      <c r="AH51" s="404"/>
      <c r="AI51" s="404"/>
      <c r="AJ51" s="404"/>
      <c r="AK51" s="404"/>
      <c r="AL51" s="405"/>
      <c r="AM51" s="189"/>
      <c r="AN51" s="189"/>
    </row>
    <row r="52" spans="1:53" s="153" customFormat="1" ht="12" hidden="1" customHeight="1" x14ac:dyDescent="0.2">
      <c r="A52" s="188"/>
      <c r="B52" s="188"/>
      <c r="C52" s="287" t="s">
        <v>1507</v>
      </c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5"/>
      <c r="AM52" s="189"/>
      <c r="AN52" s="189"/>
    </row>
    <row r="53" spans="1:53" s="153" customFormat="1" ht="12" hidden="1" customHeight="1" x14ac:dyDescent="0.2">
      <c r="A53" s="188"/>
      <c r="B53" s="188"/>
      <c r="C53" s="287" t="s">
        <v>1508</v>
      </c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5"/>
      <c r="AM53" s="189"/>
      <c r="AN53" s="189"/>
    </row>
    <row r="54" spans="1:53" s="153" customFormat="1" ht="12" hidden="1" customHeight="1" x14ac:dyDescent="0.2">
      <c r="A54" s="188"/>
      <c r="B54" s="188"/>
      <c r="C54" s="287" t="s">
        <v>1359</v>
      </c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5"/>
      <c r="AM54" s="189"/>
      <c r="AN54" s="189"/>
    </row>
    <row r="55" spans="1:53" s="153" customFormat="1" ht="12" hidden="1" customHeight="1" x14ac:dyDescent="0.2">
      <c r="A55" s="188"/>
      <c r="B55" s="188"/>
      <c r="C55" s="287" t="s">
        <v>1360</v>
      </c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4"/>
      <c r="AJ55" s="404"/>
      <c r="AK55" s="404"/>
      <c r="AL55" s="405"/>
      <c r="AM55" s="189"/>
      <c r="AN55" s="189"/>
    </row>
    <row r="56" spans="1:53" s="153" customFormat="1" ht="12" hidden="1" customHeight="1" x14ac:dyDescent="0.2">
      <c r="A56" s="188"/>
      <c r="B56" s="188"/>
      <c r="C56" s="287" t="s">
        <v>1361</v>
      </c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5"/>
      <c r="AM56" s="189"/>
      <c r="AN56" s="189"/>
    </row>
    <row r="57" spans="1:53" ht="12" hidden="1" customHeight="1" x14ac:dyDescent="0.2">
      <c r="A57" s="392"/>
      <c r="B57" s="392"/>
      <c r="C57" s="406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2"/>
      <c r="AC57" s="407"/>
      <c r="AD57" s="407"/>
      <c r="AE57" s="407"/>
      <c r="AF57" s="407"/>
      <c r="AG57" s="407"/>
      <c r="AH57" s="407"/>
      <c r="AI57" s="407"/>
      <c r="AJ57" s="407"/>
      <c r="AK57" s="407"/>
      <c r="AL57" s="408"/>
      <c r="AM57" s="389"/>
      <c r="AN57" s="389"/>
    </row>
    <row r="58" spans="1:53" ht="12" hidden="1" customHeight="1" x14ac:dyDescent="0.2">
      <c r="A58" s="392"/>
      <c r="B58" s="392"/>
      <c r="C58" s="406"/>
      <c r="D58" s="407"/>
      <c r="E58" s="407"/>
      <c r="F58" s="407"/>
      <c r="G58" s="407"/>
      <c r="H58" s="407"/>
      <c r="I58" s="407"/>
      <c r="J58" s="407"/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407"/>
      <c r="AI58" s="407"/>
      <c r="AJ58" s="407"/>
      <c r="AK58" s="407"/>
      <c r="AL58" s="408"/>
      <c r="AM58" s="389"/>
      <c r="AN58" s="389"/>
    </row>
    <row r="59" spans="1:53" s="387" customFormat="1" ht="14.25" hidden="1" customHeight="1" x14ac:dyDescent="0.2">
      <c r="A59" s="388"/>
      <c r="B59" s="879" t="s">
        <v>41</v>
      </c>
      <c r="C59" s="879" t="s">
        <v>41</v>
      </c>
      <c r="D59" s="879" t="s">
        <v>41</v>
      </c>
      <c r="E59" s="879" t="s">
        <v>41</v>
      </c>
      <c r="F59" s="879" t="s">
        <v>41</v>
      </c>
      <c r="G59" s="879" t="s">
        <v>41</v>
      </c>
      <c r="H59" s="879" t="s">
        <v>41</v>
      </c>
      <c r="I59" s="879" t="s">
        <v>41</v>
      </c>
      <c r="J59" s="879" t="s">
        <v>41</v>
      </c>
      <c r="K59" s="879" t="s">
        <v>41</v>
      </c>
      <c r="L59" s="879" t="s">
        <v>41</v>
      </c>
      <c r="M59" s="879" t="s">
        <v>41</v>
      </c>
      <c r="N59" s="879" t="s">
        <v>41</v>
      </c>
      <c r="O59" s="879" t="s">
        <v>41</v>
      </c>
      <c r="P59" s="879" t="s">
        <v>41</v>
      </c>
      <c r="Q59" s="879" t="s">
        <v>42</v>
      </c>
      <c r="R59" s="879" t="s">
        <v>41</v>
      </c>
      <c r="S59" s="879" t="s">
        <v>41</v>
      </c>
      <c r="T59" s="879" t="s">
        <v>41</v>
      </c>
      <c r="U59" s="879" t="s">
        <v>41</v>
      </c>
      <c r="V59" s="879" t="s">
        <v>41</v>
      </c>
      <c r="W59" s="879" t="s">
        <v>41</v>
      </c>
      <c r="X59" s="879" t="s">
        <v>41</v>
      </c>
      <c r="Y59" s="879" t="s">
        <v>41</v>
      </c>
      <c r="Z59" s="879" t="s">
        <v>41</v>
      </c>
      <c r="AA59" s="879" t="s">
        <v>41</v>
      </c>
      <c r="AB59" s="879" t="s">
        <v>41</v>
      </c>
      <c r="AC59" s="879" t="s">
        <v>41</v>
      </c>
      <c r="AD59" s="879" t="s">
        <v>41</v>
      </c>
      <c r="AE59" s="879" t="s">
        <v>41</v>
      </c>
      <c r="AF59" s="879" t="s">
        <v>41</v>
      </c>
      <c r="AG59" s="879" t="s">
        <v>41</v>
      </c>
      <c r="AH59" s="879" t="s">
        <v>41</v>
      </c>
      <c r="AI59" s="879" t="s">
        <v>41</v>
      </c>
      <c r="AJ59" s="879" t="s">
        <v>41</v>
      </c>
      <c r="AK59" s="879" t="s">
        <v>41</v>
      </c>
      <c r="AL59" s="879" t="s">
        <v>41</v>
      </c>
      <c r="AM59" s="389"/>
      <c r="AN59" s="386"/>
    </row>
    <row r="60" spans="1:53" s="409" customFormat="1" ht="11.85" hidden="1" customHeight="1" x14ac:dyDescent="0.2">
      <c r="A60" s="388"/>
      <c r="B60" s="392"/>
      <c r="C60" s="406" t="s">
        <v>43</v>
      </c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 t="s">
        <v>14</v>
      </c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2"/>
      <c r="AC60" s="407"/>
      <c r="AD60" s="407"/>
      <c r="AE60" s="407"/>
      <c r="AF60" s="407"/>
      <c r="AG60" s="407"/>
      <c r="AH60" s="407"/>
      <c r="AI60" s="407"/>
      <c r="AJ60" s="407"/>
      <c r="AK60" s="407"/>
      <c r="AL60" s="408"/>
      <c r="AM60" s="389"/>
      <c r="AN60" s="386"/>
      <c r="AX60" s="410"/>
      <c r="AY60" s="410"/>
      <c r="AZ60" s="410"/>
      <c r="BA60" s="410"/>
    </row>
    <row r="61" spans="1:53" s="409" customFormat="1" ht="11.85" hidden="1" customHeight="1" x14ac:dyDescent="0.2">
      <c r="A61" s="388"/>
      <c r="B61" s="392"/>
      <c r="C61" s="406" t="s">
        <v>44</v>
      </c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 t="s">
        <v>15</v>
      </c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2"/>
      <c r="AC61" s="407"/>
      <c r="AD61" s="407"/>
      <c r="AE61" s="407"/>
      <c r="AF61" s="407"/>
      <c r="AG61" s="407"/>
      <c r="AH61" s="407"/>
      <c r="AI61" s="407"/>
      <c r="AJ61" s="407"/>
      <c r="AK61" s="407"/>
      <c r="AL61" s="408"/>
      <c r="AM61" s="389"/>
      <c r="AN61" s="386"/>
      <c r="AX61" s="410"/>
      <c r="AY61" s="410"/>
      <c r="AZ61" s="410"/>
      <c r="BA61" s="410"/>
    </row>
    <row r="62" spans="1:53" s="409" customFormat="1" ht="11.85" hidden="1" customHeight="1" x14ac:dyDescent="0.2">
      <c r="A62" s="388"/>
      <c r="B62" s="392"/>
      <c r="C62" s="406" t="s">
        <v>45</v>
      </c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 t="s">
        <v>16</v>
      </c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2"/>
      <c r="AC62" s="407"/>
      <c r="AD62" s="407"/>
      <c r="AE62" s="407"/>
      <c r="AF62" s="407"/>
      <c r="AG62" s="407"/>
      <c r="AH62" s="407"/>
      <c r="AI62" s="407"/>
      <c r="AJ62" s="407"/>
      <c r="AK62" s="407"/>
      <c r="AL62" s="408"/>
      <c r="AM62" s="389"/>
      <c r="AN62" s="386"/>
      <c r="AX62" s="410"/>
      <c r="AY62" s="410"/>
      <c r="AZ62" s="410"/>
      <c r="BA62" s="410"/>
    </row>
    <row r="63" spans="1:53" s="409" customFormat="1" ht="11.85" hidden="1" customHeight="1" x14ac:dyDescent="0.2">
      <c r="A63" s="388"/>
      <c r="B63" s="392"/>
      <c r="C63" s="406" t="s">
        <v>46</v>
      </c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 t="s">
        <v>17</v>
      </c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2"/>
      <c r="AC63" s="407"/>
      <c r="AD63" s="407"/>
      <c r="AE63" s="407"/>
      <c r="AF63" s="407"/>
      <c r="AG63" s="407"/>
      <c r="AH63" s="407"/>
      <c r="AI63" s="407"/>
      <c r="AJ63" s="407"/>
      <c r="AK63" s="407"/>
      <c r="AL63" s="408"/>
      <c r="AM63" s="389"/>
      <c r="AN63" s="386"/>
      <c r="AX63" s="410"/>
      <c r="AY63" s="410"/>
      <c r="AZ63" s="410"/>
      <c r="BA63" s="410"/>
    </row>
    <row r="64" spans="1:53" s="409" customFormat="1" ht="11.85" hidden="1" customHeight="1" x14ac:dyDescent="0.2">
      <c r="A64" s="388"/>
      <c r="B64" s="392"/>
      <c r="C64" s="406" t="s">
        <v>47</v>
      </c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 t="s">
        <v>18</v>
      </c>
      <c r="R64" s="407"/>
      <c r="S64" s="407"/>
      <c r="T64" s="407"/>
      <c r="U64" s="407"/>
      <c r="V64" s="407"/>
      <c r="W64" s="407"/>
      <c r="X64" s="407"/>
      <c r="Y64" s="407"/>
      <c r="Z64" s="407"/>
      <c r="AA64" s="407"/>
      <c r="AB64" s="402"/>
      <c r="AC64" s="407"/>
      <c r="AD64" s="407"/>
      <c r="AE64" s="407"/>
      <c r="AF64" s="407"/>
      <c r="AG64" s="407"/>
      <c r="AH64" s="407"/>
      <c r="AI64" s="407"/>
      <c r="AJ64" s="407"/>
      <c r="AK64" s="407"/>
      <c r="AL64" s="408"/>
      <c r="AM64" s="389"/>
      <c r="AN64" s="386"/>
      <c r="AX64" s="410"/>
      <c r="AY64" s="410"/>
      <c r="AZ64" s="410"/>
      <c r="BA64" s="410"/>
    </row>
    <row r="65" spans="1:53" s="409" customFormat="1" ht="11.85" hidden="1" customHeight="1" x14ac:dyDescent="0.2">
      <c r="A65" s="388"/>
      <c r="B65" s="392"/>
      <c r="C65" s="406" t="s">
        <v>48</v>
      </c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 t="s">
        <v>19</v>
      </c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402"/>
      <c r="AC65" s="407"/>
      <c r="AD65" s="407"/>
      <c r="AE65" s="407"/>
      <c r="AF65" s="407"/>
      <c r="AG65" s="407"/>
      <c r="AH65" s="407"/>
      <c r="AI65" s="407"/>
      <c r="AJ65" s="407"/>
      <c r="AK65" s="407"/>
      <c r="AL65" s="408"/>
      <c r="AM65" s="389"/>
      <c r="AN65" s="386"/>
      <c r="AX65" s="410"/>
      <c r="AY65" s="410"/>
      <c r="AZ65" s="410"/>
      <c r="BA65" s="410"/>
    </row>
    <row r="66" spans="1:53" s="409" customFormat="1" ht="11.85" hidden="1" customHeight="1" x14ac:dyDescent="0.2">
      <c r="A66" s="388"/>
      <c r="B66" s="392"/>
      <c r="C66" s="406" t="s">
        <v>49</v>
      </c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 t="s">
        <v>20</v>
      </c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2"/>
      <c r="AC66" s="407"/>
      <c r="AD66" s="407"/>
      <c r="AE66" s="407"/>
      <c r="AF66" s="407"/>
      <c r="AG66" s="407"/>
      <c r="AH66" s="407"/>
      <c r="AI66" s="407"/>
      <c r="AJ66" s="407"/>
      <c r="AK66" s="407"/>
      <c r="AL66" s="408"/>
      <c r="AM66" s="389"/>
      <c r="AN66" s="386"/>
      <c r="AX66" s="410"/>
      <c r="AY66" s="410"/>
      <c r="AZ66" s="410"/>
      <c r="BA66" s="410"/>
    </row>
    <row r="67" spans="1:53" s="409" customFormat="1" ht="11.85" hidden="1" customHeight="1" x14ac:dyDescent="0.2">
      <c r="A67" s="388"/>
      <c r="B67" s="392"/>
      <c r="C67" s="406" t="s">
        <v>50</v>
      </c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 t="s">
        <v>21</v>
      </c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2"/>
      <c r="AC67" s="407"/>
      <c r="AD67" s="407"/>
      <c r="AE67" s="407"/>
      <c r="AF67" s="407"/>
      <c r="AG67" s="407"/>
      <c r="AH67" s="407"/>
      <c r="AI67" s="407"/>
      <c r="AJ67" s="407"/>
      <c r="AK67" s="407"/>
      <c r="AL67" s="408"/>
      <c r="AM67" s="389"/>
      <c r="AN67" s="386"/>
      <c r="AX67" s="410"/>
      <c r="AY67" s="410"/>
      <c r="AZ67" s="410"/>
      <c r="BA67" s="410"/>
    </row>
    <row r="68" spans="1:53" s="409" customFormat="1" ht="11.85" hidden="1" customHeight="1" x14ac:dyDescent="0.2">
      <c r="A68" s="388"/>
      <c r="B68" s="392"/>
      <c r="C68" s="406" t="s">
        <v>51</v>
      </c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2"/>
      <c r="AC68" s="407"/>
      <c r="AD68" s="407"/>
      <c r="AE68" s="407"/>
      <c r="AF68" s="407"/>
      <c r="AG68" s="407"/>
      <c r="AH68" s="407"/>
      <c r="AI68" s="407"/>
      <c r="AJ68" s="407"/>
      <c r="AK68" s="407"/>
      <c r="AL68" s="408"/>
      <c r="AM68" s="389"/>
      <c r="AN68" s="386"/>
      <c r="AX68" s="410"/>
      <c r="AY68" s="410"/>
      <c r="AZ68" s="410"/>
      <c r="BA68" s="410"/>
    </row>
    <row r="69" spans="1:53" s="409" customFormat="1" ht="11.85" hidden="1" customHeight="1" x14ac:dyDescent="0.2">
      <c r="A69" s="388"/>
      <c r="B69" s="392"/>
      <c r="C69" s="406" t="s">
        <v>52</v>
      </c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7"/>
      <c r="Y69" s="407"/>
      <c r="Z69" s="407"/>
      <c r="AA69" s="407"/>
      <c r="AB69" s="402"/>
      <c r="AC69" s="407"/>
      <c r="AD69" s="407"/>
      <c r="AE69" s="407"/>
      <c r="AF69" s="407"/>
      <c r="AG69" s="407"/>
      <c r="AH69" s="407"/>
      <c r="AI69" s="407"/>
      <c r="AJ69" s="407"/>
      <c r="AK69" s="407"/>
      <c r="AL69" s="408"/>
      <c r="AM69" s="389"/>
      <c r="AN69" s="386"/>
      <c r="AX69" s="410"/>
      <c r="AY69" s="410"/>
      <c r="AZ69" s="410"/>
      <c r="BA69" s="410"/>
    </row>
    <row r="70" spans="1:53" s="409" customFormat="1" ht="11.85" hidden="1" customHeight="1" x14ac:dyDescent="0.2">
      <c r="A70" s="388"/>
      <c r="B70" s="392"/>
      <c r="C70" s="406" t="s">
        <v>53</v>
      </c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407"/>
      <c r="Y70" s="407"/>
      <c r="Z70" s="407"/>
      <c r="AA70" s="407"/>
      <c r="AB70" s="402"/>
      <c r="AC70" s="407"/>
      <c r="AD70" s="407"/>
      <c r="AE70" s="407"/>
      <c r="AF70" s="407"/>
      <c r="AG70" s="407"/>
      <c r="AH70" s="407"/>
      <c r="AI70" s="407"/>
      <c r="AJ70" s="407"/>
      <c r="AK70" s="407"/>
      <c r="AL70" s="408"/>
      <c r="AM70" s="389"/>
      <c r="AN70" s="386"/>
      <c r="AX70" s="410"/>
      <c r="AY70" s="410"/>
      <c r="AZ70" s="410"/>
      <c r="BA70" s="410"/>
    </row>
    <row r="71" spans="1:53" s="409" customFormat="1" ht="11.85" hidden="1" customHeight="1" x14ac:dyDescent="0.2">
      <c r="A71" s="388"/>
      <c r="B71" s="392"/>
      <c r="C71" s="406" t="s">
        <v>54</v>
      </c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407"/>
      <c r="Y71" s="407"/>
      <c r="Z71" s="407"/>
      <c r="AA71" s="407"/>
      <c r="AB71" s="402"/>
      <c r="AC71" s="407"/>
      <c r="AD71" s="407"/>
      <c r="AE71" s="407"/>
      <c r="AF71" s="407"/>
      <c r="AG71" s="407"/>
      <c r="AH71" s="407"/>
      <c r="AI71" s="407"/>
      <c r="AJ71" s="407"/>
      <c r="AK71" s="407"/>
      <c r="AL71" s="408"/>
      <c r="AM71" s="389"/>
      <c r="AN71" s="386"/>
      <c r="AX71" s="410"/>
      <c r="AY71" s="410"/>
      <c r="AZ71" s="410"/>
      <c r="BA71" s="410"/>
    </row>
    <row r="72" spans="1:53" s="409" customFormat="1" ht="11.85" hidden="1" customHeight="1" x14ac:dyDescent="0.2">
      <c r="A72" s="388"/>
      <c r="B72" s="392"/>
      <c r="C72" s="406" t="s">
        <v>55</v>
      </c>
      <c r="D72" s="407"/>
      <c r="E72" s="407"/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2"/>
      <c r="AC72" s="407"/>
      <c r="AD72" s="407"/>
      <c r="AE72" s="407"/>
      <c r="AF72" s="407"/>
      <c r="AG72" s="407"/>
      <c r="AH72" s="407"/>
      <c r="AI72" s="407"/>
      <c r="AJ72" s="407"/>
      <c r="AK72" s="407"/>
      <c r="AL72" s="408"/>
      <c r="AM72" s="389"/>
      <c r="AN72" s="386"/>
      <c r="AX72" s="410"/>
      <c r="AY72" s="410"/>
      <c r="AZ72" s="410"/>
      <c r="BA72" s="410"/>
    </row>
    <row r="73" spans="1:53" s="409" customFormat="1" ht="11.85" hidden="1" customHeight="1" x14ac:dyDescent="0.2">
      <c r="A73" s="388"/>
      <c r="B73" s="392"/>
      <c r="C73" s="383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2"/>
      <c r="AC73" s="407"/>
      <c r="AD73" s="407"/>
      <c r="AE73" s="407"/>
      <c r="AF73" s="407"/>
      <c r="AG73" s="407"/>
      <c r="AH73" s="407"/>
      <c r="AI73" s="407"/>
      <c r="AJ73" s="407"/>
      <c r="AK73" s="407"/>
      <c r="AL73" s="408"/>
      <c r="AM73" s="389"/>
      <c r="AN73" s="386"/>
      <c r="AX73" s="410"/>
      <c r="AY73" s="410"/>
      <c r="AZ73" s="410"/>
      <c r="BA73" s="410"/>
    </row>
    <row r="74" spans="1:53" s="409" customFormat="1" ht="11.85" hidden="1" customHeight="1" x14ac:dyDescent="0.2">
      <c r="A74" s="388"/>
      <c r="B74" s="392"/>
      <c r="C74" s="383"/>
      <c r="D74" s="407"/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  <c r="AB74" s="402"/>
      <c r="AC74" s="407"/>
      <c r="AD74" s="407"/>
      <c r="AE74" s="407"/>
      <c r="AF74" s="407"/>
      <c r="AG74" s="407"/>
      <c r="AH74" s="407"/>
      <c r="AI74" s="407"/>
      <c r="AJ74" s="407"/>
      <c r="AK74" s="407"/>
      <c r="AL74" s="408"/>
      <c r="AM74" s="389"/>
      <c r="AN74" s="386"/>
      <c r="AX74" s="410"/>
      <c r="AY74" s="410"/>
      <c r="AZ74" s="410"/>
      <c r="BA74" s="410"/>
    </row>
    <row r="75" spans="1:53" s="409" customFormat="1" ht="11.85" hidden="1" customHeight="1" x14ac:dyDescent="0.2">
      <c r="A75" s="388"/>
      <c r="B75" s="392"/>
      <c r="C75" s="383"/>
      <c r="D75" s="407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407"/>
      <c r="AB75" s="402"/>
      <c r="AC75" s="407"/>
      <c r="AD75" s="407"/>
      <c r="AE75" s="407"/>
      <c r="AF75" s="407"/>
      <c r="AG75" s="407"/>
      <c r="AH75" s="407"/>
      <c r="AI75" s="407"/>
      <c r="AJ75" s="407"/>
      <c r="AK75" s="407"/>
      <c r="AL75" s="408"/>
      <c r="AM75" s="389"/>
      <c r="AN75" s="386"/>
      <c r="AX75" s="410"/>
      <c r="AY75" s="410"/>
      <c r="AZ75" s="410"/>
      <c r="BA75" s="410"/>
    </row>
    <row r="76" spans="1:53" s="409" customFormat="1" ht="11.85" hidden="1" customHeight="1" x14ac:dyDescent="0.2">
      <c r="A76" s="388"/>
      <c r="B76" s="392"/>
      <c r="C76" s="383"/>
      <c r="D76" s="407"/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2"/>
      <c r="AC76" s="407"/>
      <c r="AD76" s="407"/>
      <c r="AE76" s="407"/>
      <c r="AF76" s="407"/>
      <c r="AG76" s="407"/>
      <c r="AH76" s="407"/>
      <c r="AI76" s="407"/>
      <c r="AJ76" s="407"/>
      <c r="AK76" s="407"/>
      <c r="AL76" s="408"/>
      <c r="AM76" s="389"/>
      <c r="AN76" s="386"/>
      <c r="AX76" s="410"/>
      <c r="AY76" s="410"/>
      <c r="AZ76" s="410"/>
      <c r="BA76" s="410"/>
    </row>
    <row r="77" spans="1:53" s="409" customFormat="1" ht="11.85" hidden="1" customHeight="1" x14ac:dyDescent="0.2">
      <c r="A77" s="388"/>
      <c r="B77" s="392"/>
      <c r="C77" s="406"/>
      <c r="D77" s="407"/>
      <c r="E77" s="407"/>
      <c r="F77" s="407"/>
      <c r="G77" s="407"/>
      <c r="H77" s="407"/>
      <c r="I77" s="407"/>
      <c r="J77" s="407"/>
      <c r="K77" s="407"/>
      <c r="L77" s="407"/>
      <c r="M77" s="407"/>
      <c r="N77" s="407"/>
      <c r="O77" s="407"/>
      <c r="P77" s="407"/>
      <c r="Q77" s="407"/>
      <c r="R77" s="407"/>
      <c r="S77" s="407"/>
      <c r="T77" s="407"/>
      <c r="U77" s="407"/>
      <c r="V77" s="407"/>
      <c r="W77" s="407"/>
      <c r="X77" s="407"/>
      <c r="Y77" s="407"/>
      <c r="Z77" s="407"/>
      <c r="AA77" s="407"/>
      <c r="AB77" s="402"/>
      <c r="AC77" s="407"/>
      <c r="AD77" s="407"/>
      <c r="AE77" s="407"/>
      <c r="AF77" s="407"/>
      <c r="AG77" s="407"/>
      <c r="AH77" s="407"/>
      <c r="AI77" s="407"/>
      <c r="AJ77" s="407"/>
      <c r="AK77" s="407"/>
      <c r="AL77" s="408"/>
      <c r="AM77" s="389"/>
      <c r="AN77" s="386"/>
      <c r="AX77" s="410"/>
      <c r="AY77" s="410"/>
      <c r="AZ77" s="410"/>
      <c r="BA77" s="410"/>
    </row>
    <row r="78" spans="1:53" s="409" customFormat="1" ht="11.85" hidden="1" customHeight="1" x14ac:dyDescent="0.2">
      <c r="A78" s="388"/>
      <c r="B78" s="392"/>
      <c r="C78" s="406"/>
      <c r="D78" s="407"/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Q78" s="407"/>
      <c r="R78" s="407"/>
      <c r="S78" s="407"/>
      <c r="T78" s="407"/>
      <c r="U78" s="407"/>
      <c r="V78" s="407"/>
      <c r="W78" s="407"/>
      <c r="X78" s="407"/>
      <c r="Y78" s="407"/>
      <c r="Z78" s="407"/>
      <c r="AA78" s="407"/>
      <c r="AB78" s="402"/>
      <c r="AC78" s="407"/>
      <c r="AD78" s="407"/>
      <c r="AE78" s="407"/>
      <c r="AF78" s="407"/>
      <c r="AG78" s="407"/>
      <c r="AH78" s="407"/>
      <c r="AI78" s="407"/>
      <c r="AJ78" s="407"/>
      <c r="AK78" s="407"/>
      <c r="AL78" s="408"/>
      <c r="AM78" s="389"/>
      <c r="AN78" s="386"/>
      <c r="AX78" s="410"/>
      <c r="AY78" s="410"/>
      <c r="AZ78" s="410"/>
      <c r="BA78" s="410"/>
    </row>
    <row r="79" spans="1:53" s="409" customFormat="1" ht="11.85" hidden="1" customHeight="1" x14ac:dyDescent="0.2">
      <c r="A79" s="388"/>
      <c r="B79" s="392"/>
      <c r="C79" s="406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407"/>
      <c r="R79" s="407"/>
      <c r="S79" s="407"/>
      <c r="T79" s="407"/>
      <c r="U79" s="407"/>
      <c r="V79" s="407"/>
      <c r="W79" s="407"/>
      <c r="X79" s="407"/>
      <c r="Y79" s="407"/>
      <c r="Z79" s="407"/>
      <c r="AA79" s="407"/>
      <c r="AB79" s="402"/>
      <c r="AC79" s="407"/>
      <c r="AD79" s="407"/>
      <c r="AE79" s="407"/>
      <c r="AF79" s="407"/>
      <c r="AG79" s="407"/>
      <c r="AH79" s="407"/>
      <c r="AI79" s="407"/>
      <c r="AJ79" s="407"/>
      <c r="AK79" s="407"/>
      <c r="AL79" s="408"/>
      <c r="AM79" s="389"/>
      <c r="AN79" s="386"/>
      <c r="AX79" s="410"/>
      <c r="AY79" s="410"/>
      <c r="AZ79" s="410"/>
      <c r="BA79" s="410"/>
    </row>
    <row r="80" spans="1:53" s="409" customFormat="1" ht="11.85" hidden="1" customHeight="1" x14ac:dyDescent="0.2">
      <c r="A80" s="388"/>
      <c r="B80" s="392"/>
      <c r="C80" s="383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2"/>
      <c r="AC80" s="407"/>
      <c r="AD80" s="407"/>
      <c r="AE80" s="407"/>
      <c r="AF80" s="407"/>
      <c r="AG80" s="407"/>
      <c r="AH80" s="407"/>
      <c r="AI80" s="407"/>
      <c r="AJ80" s="407"/>
      <c r="AK80" s="407"/>
      <c r="AL80" s="408"/>
      <c r="AM80" s="389"/>
      <c r="AN80" s="386"/>
      <c r="AX80" s="410"/>
      <c r="AY80" s="410"/>
      <c r="AZ80" s="410"/>
      <c r="BA80" s="410"/>
    </row>
    <row r="81" spans="3:24" ht="20.100000000000001" hidden="1" customHeight="1" x14ac:dyDescent="0.2">
      <c r="C81" s="411" t="s">
        <v>22</v>
      </c>
    </row>
    <row r="82" spans="3:24" ht="20.100000000000001" hidden="1" customHeight="1" x14ac:dyDescent="0.2">
      <c r="X82" s="383"/>
    </row>
    <row r="83" spans="3:24" ht="20.100000000000001" customHeight="1" x14ac:dyDescent="0.2">
      <c r="X83" s="383"/>
    </row>
    <row r="84" spans="3:24" ht="20.100000000000001" customHeight="1" x14ac:dyDescent="0.2">
      <c r="X84" s="383"/>
    </row>
    <row r="85" spans="3:24" ht="20.100000000000001" customHeight="1" x14ac:dyDescent="0.2">
      <c r="X85" s="383"/>
    </row>
    <row r="86" spans="3:24" ht="20.100000000000001" customHeight="1" x14ac:dyDescent="0.2">
      <c r="X86" s="383"/>
    </row>
    <row r="87" spans="3:24" ht="20.100000000000001" customHeight="1" x14ac:dyDescent="0.2">
      <c r="X87" s="383"/>
    </row>
    <row r="88" spans="3:24" ht="20.100000000000001" customHeight="1" x14ac:dyDescent="0.2">
      <c r="X88" s="383"/>
    </row>
    <row r="89" spans="3:24" ht="20.100000000000001" customHeight="1" x14ac:dyDescent="0.2">
      <c r="X89" s="383"/>
    </row>
    <row r="90" spans="3:24" ht="20.100000000000001" customHeight="1" x14ac:dyDescent="0.2">
      <c r="X90" s="383"/>
    </row>
    <row r="91" spans="3:24" ht="20.100000000000001" customHeight="1" x14ac:dyDescent="0.2">
      <c r="X91" s="383"/>
    </row>
    <row r="92" spans="3:24" ht="20.100000000000001" customHeight="1" x14ac:dyDescent="0.2">
      <c r="X92" s="383"/>
    </row>
    <row r="93" spans="3:24" ht="20.100000000000001" customHeight="1" x14ac:dyDescent="0.2">
      <c r="X93" s="383"/>
    </row>
    <row r="94" spans="3:24" ht="20.100000000000001" customHeight="1" x14ac:dyDescent="0.2">
      <c r="X94" s="383"/>
    </row>
  </sheetData>
  <mergeCells count="168">
    <mergeCell ref="G45:N45"/>
    <mergeCell ref="O45:P45"/>
    <mergeCell ref="Q45:R45"/>
    <mergeCell ref="S45:T45"/>
    <mergeCell ref="U45:V45"/>
    <mergeCell ref="AG44:AH44"/>
    <mergeCell ref="AI44:AJ44"/>
    <mergeCell ref="AK44:AL44"/>
    <mergeCell ref="AG45:AH45"/>
    <mergeCell ref="AI45:AJ45"/>
    <mergeCell ref="AK45:AL45"/>
    <mergeCell ref="W45:X45"/>
    <mergeCell ref="Y45:Z45"/>
    <mergeCell ref="AA45:AB45"/>
    <mergeCell ref="AC45:AD45"/>
    <mergeCell ref="AE45:AF45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E42:AF42"/>
    <mergeCell ref="AG42:AH42"/>
    <mergeCell ref="AI42:AJ42"/>
    <mergeCell ref="AK42:AL42"/>
    <mergeCell ref="C43:F45"/>
    <mergeCell ref="G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U42:V42"/>
    <mergeCell ref="W42:X42"/>
    <mergeCell ref="Y42:Z42"/>
    <mergeCell ref="AA42:AB42"/>
    <mergeCell ref="AC42:AD42"/>
    <mergeCell ref="AI43:AJ43"/>
    <mergeCell ref="AK43:AL43"/>
    <mergeCell ref="G44:N44"/>
    <mergeCell ref="AK40:AL40"/>
    <mergeCell ref="G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G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C40:F42"/>
    <mergeCell ref="G42:N42"/>
    <mergeCell ref="O42:P42"/>
    <mergeCell ref="Q42:R42"/>
    <mergeCell ref="S42:T42"/>
    <mergeCell ref="AI37:AJ37"/>
    <mergeCell ref="AI38:AJ38"/>
    <mergeCell ref="AI39:AJ39"/>
    <mergeCell ref="AA37:AB37"/>
    <mergeCell ref="AA38:AB38"/>
    <mergeCell ref="AA39:AB39"/>
    <mergeCell ref="AC37:AD37"/>
    <mergeCell ref="AC38:AD38"/>
    <mergeCell ref="AC39:AD39"/>
    <mergeCell ref="W37:X37"/>
    <mergeCell ref="W38:X38"/>
    <mergeCell ref="W39:X39"/>
    <mergeCell ref="Y37:Z37"/>
    <mergeCell ref="Y38:Z38"/>
    <mergeCell ref="Y39:Z39"/>
    <mergeCell ref="S37:T37"/>
    <mergeCell ref="AK36:AL36"/>
    <mergeCell ref="S36:T36"/>
    <mergeCell ref="U36:V36"/>
    <mergeCell ref="W36:X36"/>
    <mergeCell ref="Y36:Z36"/>
    <mergeCell ref="AA36:AB36"/>
    <mergeCell ref="AK37:AL37"/>
    <mergeCell ref="AK38:AL38"/>
    <mergeCell ref="AK39:AL39"/>
    <mergeCell ref="AE37:AF37"/>
    <mergeCell ref="AE38:AF38"/>
    <mergeCell ref="AE39:AF39"/>
    <mergeCell ref="AG37:AH37"/>
    <mergeCell ref="AG38:AH38"/>
    <mergeCell ref="AG39:AH39"/>
    <mergeCell ref="S39:T39"/>
    <mergeCell ref="U37:V37"/>
    <mergeCell ref="U38:V38"/>
    <mergeCell ref="U39:V39"/>
    <mergeCell ref="AC36:AD36"/>
    <mergeCell ref="S38:T38"/>
    <mergeCell ref="AE36:AF36"/>
    <mergeCell ref="AG36:AH36"/>
    <mergeCell ref="AI36:AJ36"/>
    <mergeCell ref="W22:AG22"/>
    <mergeCell ref="AH22:AL22"/>
    <mergeCell ref="C36:F39"/>
    <mergeCell ref="G37:N37"/>
    <mergeCell ref="AG35:AH35"/>
    <mergeCell ref="AI35:AJ35"/>
    <mergeCell ref="AK35:AL35"/>
    <mergeCell ref="O34:AL34"/>
    <mergeCell ref="W35:X35"/>
    <mergeCell ref="Y35:Z35"/>
    <mergeCell ref="AA35:AB35"/>
    <mergeCell ref="AC35:AD35"/>
    <mergeCell ref="AE35:AF35"/>
    <mergeCell ref="O36:P36"/>
    <mergeCell ref="O37:P37"/>
    <mergeCell ref="O38:P38"/>
    <mergeCell ref="O39:P39"/>
    <mergeCell ref="Q36:R36"/>
    <mergeCell ref="Q37:R37"/>
    <mergeCell ref="Q38:R38"/>
    <mergeCell ref="Q39:R39"/>
    <mergeCell ref="G36:N36"/>
    <mergeCell ref="G38:N38"/>
    <mergeCell ref="G39:N39"/>
    <mergeCell ref="B59:P59"/>
    <mergeCell ref="Q59:AL59"/>
    <mergeCell ref="A48:AN48"/>
    <mergeCell ref="C20:L20"/>
    <mergeCell ref="C22:P22"/>
    <mergeCell ref="M20:U20"/>
    <mergeCell ref="Q22:U22"/>
    <mergeCell ref="C10:AL18"/>
    <mergeCell ref="A1:AN1"/>
    <mergeCell ref="B3:AM3"/>
    <mergeCell ref="C6:P6"/>
    <mergeCell ref="Q6:S6"/>
    <mergeCell ref="U6:AH6"/>
    <mergeCell ref="AI6:AK6"/>
    <mergeCell ref="C9:AL9"/>
    <mergeCell ref="C24:AL24"/>
    <mergeCell ref="C25:AL30"/>
    <mergeCell ref="C32:AL32"/>
    <mergeCell ref="O35:P35"/>
    <mergeCell ref="Q35:R35"/>
    <mergeCell ref="S35:T35"/>
    <mergeCell ref="U35:V35"/>
    <mergeCell ref="W20:AG20"/>
    <mergeCell ref="AH20:AL20"/>
  </mergeCells>
  <dataValidations count="4">
    <dataValidation type="list" operator="equal" allowBlank="1" sqref="Q6 C15:C18" xr:uid="{00000000-0002-0000-0700-000000000000}">
      <formula1>"Sim,Não"</formula1>
      <formula2>0</formula2>
    </dataValidation>
    <dataValidation type="list" operator="equal" allowBlank="1" sqref="R6:S6" xr:uid="{00000000-0002-0000-0700-000001000000}">
      <formula1>"Masculino,Feminino"</formula1>
      <formula2>0</formula2>
    </dataValidation>
    <dataValidation operator="equal" allowBlank="1" sqref="AI6:AK6" xr:uid="{00000000-0002-0000-0700-000002000000}"/>
    <dataValidation type="list" allowBlank="1" showInputMessage="1" showErrorMessage="1" sqref="O36:AL45" xr:uid="{00000000-0002-0000-0700-000003000000}">
      <formula1>$C$81</formula1>
    </dataValidation>
  </dataValidations>
  <printOptions horizontalCentered="1"/>
  <pageMargins left="0.19652777777777777" right="0.19652777777777777" top="0.59027777777777779" bottom="0.51180555555555551" header="0.51180555555555551" footer="0.51180555555555551"/>
  <pageSetup paperSize="9" scale="96" firstPageNumber="0" orientation="portrait" horizontalDpi="300" verticalDpi="300" r:id="rId1"/>
  <headerFooter alignWithMargins="0">
    <oddFooter>&amp;R&amp;P /&amp;N</oddFooter>
  </headerFooter>
  <rowBreaks count="1" manualBreakCount="1">
    <brk id="4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14">
    <tabColor indexed="21"/>
  </sheetPr>
  <dimension ref="A1:IV448"/>
  <sheetViews>
    <sheetView showGridLines="0" zoomScaleNormal="100" zoomScaleSheetLayoutView="150" workbookViewId="0">
      <selection activeCell="R9" sqref="R9"/>
    </sheetView>
  </sheetViews>
  <sheetFormatPr defaultColWidth="11.5703125" defaultRowHeight="20.100000000000001" customHeight="1" x14ac:dyDescent="0.2"/>
  <cols>
    <col min="1" max="1" width="1.7109375" style="153" customWidth="1"/>
    <col min="2" max="2" width="6.85546875" style="442" customWidth="1"/>
    <col min="3" max="3" width="10" style="443" customWidth="1"/>
    <col min="4" max="4" width="17.7109375" style="443" customWidth="1"/>
    <col min="5" max="5" width="21" style="443" customWidth="1"/>
    <col min="6" max="6" width="4.5703125" style="323" customWidth="1"/>
    <col min="7" max="7" width="4.140625" style="323" customWidth="1"/>
    <col min="8" max="8" width="8.7109375" style="323" customWidth="1"/>
    <col min="9" max="9" width="9.85546875" style="323" customWidth="1"/>
    <col min="10" max="10" width="7" style="323" customWidth="1"/>
    <col min="11" max="11" width="9.85546875" style="323" customWidth="1"/>
    <col min="12" max="12" width="10.7109375" style="323" customWidth="1"/>
    <col min="13" max="13" width="6" style="444" customWidth="1"/>
    <col min="14" max="14" width="11.5703125" style="153"/>
    <col min="15" max="15" width="1.7109375" style="153" customWidth="1"/>
    <col min="16" max="157" width="2.7109375" style="153" customWidth="1"/>
    <col min="158" max="16384" width="11.5703125" style="171"/>
  </cols>
  <sheetData>
    <row r="1" spans="1:15" s="196" customFormat="1" ht="20.100000000000001" customHeight="1" x14ac:dyDescent="0.2">
      <c r="A1" s="414"/>
      <c r="B1" s="919" t="s">
        <v>1509</v>
      </c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1"/>
      <c r="O1" s="415"/>
    </row>
    <row r="2" spans="1:15" ht="9.9499999999999993" customHeight="1" x14ac:dyDescent="0.2">
      <c r="A2" s="188"/>
      <c r="B2" s="416"/>
      <c r="C2" s="417"/>
      <c r="D2" s="417"/>
      <c r="E2" s="417"/>
      <c r="F2" s="195"/>
      <c r="G2" s="195"/>
      <c r="H2" s="195"/>
      <c r="I2" s="195"/>
      <c r="J2" s="195"/>
      <c r="K2" s="195"/>
      <c r="L2" s="195"/>
      <c r="M2" s="375"/>
      <c r="N2" s="189"/>
      <c r="O2" s="189"/>
    </row>
    <row r="3" spans="1:15" s="293" customFormat="1" ht="20.100000000000001" customHeight="1" x14ac:dyDescent="0.2">
      <c r="A3" s="290"/>
      <c r="B3" s="922" t="s">
        <v>1281</v>
      </c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292"/>
      <c r="O3" s="292"/>
    </row>
    <row r="4" spans="1:15" s="293" customFormat="1" ht="21.75" customHeight="1" x14ac:dyDescent="0.2">
      <c r="A4" s="290"/>
      <c r="B4" s="923" t="s">
        <v>56</v>
      </c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292"/>
      <c r="O4" s="292"/>
    </row>
    <row r="5" spans="1:15" s="193" customFormat="1" ht="24.95" customHeight="1" x14ac:dyDescent="0.2">
      <c r="A5" s="190"/>
      <c r="B5" s="918" t="s">
        <v>57</v>
      </c>
      <c r="C5" s="918"/>
      <c r="D5" s="918"/>
      <c r="E5" s="918"/>
      <c r="F5" s="924" t="s">
        <v>58</v>
      </c>
      <c r="G5" s="924"/>
      <c r="H5" s="918" t="s">
        <v>59</v>
      </c>
      <c r="I5" s="918" t="s">
        <v>60</v>
      </c>
      <c r="J5" s="918" t="s">
        <v>61</v>
      </c>
      <c r="K5" s="918" t="s">
        <v>62</v>
      </c>
      <c r="L5" s="918" t="s">
        <v>63</v>
      </c>
      <c r="M5" s="918" t="s">
        <v>64</v>
      </c>
      <c r="N5" s="918" t="s">
        <v>65</v>
      </c>
      <c r="O5" s="189"/>
    </row>
    <row r="6" spans="1:15" s="193" customFormat="1" ht="24.95" customHeight="1" x14ac:dyDescent="0.2">
      <c r="A6" s="190"/>
      <c r="B6" s="445" t="s">
        <v>66</v>
      </c>
      <c r="C6" s="446" t="s">
        <v>67</v>
      </c>
      <c r="D6" s="446" t="s">
        <v>68</v>
      </c>
      <c r="E6" s="446" t="s">
        <v>69</v>
      </c>
      <c r="F6" s="446" t="s">
        <v>70</v>
      </c>
      <c r="G6" s="446" t="s">
        <v>71</v>
      </c>
      <c r="H6" s="918"/>
      <c r="I6" s="918"/>
      <c r="J6" s="918"/>
      <c r="K6" s="918"/>
      <c r="L6" s="918"/>
      <c r="M6" s="918"/>
      <c r="N6" s="918"/>
      <c r="O6" s="189"/>
    </row>
    <row r="7" spans="1:15" s="36" customFormat="1" ht="38.1" customHeight="1" x14ac:dyDescent="0.2">
      <c r="A7" s="27"/>
      <c r="B7" s="28"/>
      <c r="C7" s="29"/>
      <c r="D7" s="447"/>
      <c r="E7" s="29"/>
      <c r="F7" s="30"/>
      <c r="G7" s="31"/>
      <c r="H7" s="32"/>
      <c r="I7" s="449">
        <f t="shared" ref="I7:I70" si="0">G7*H7</f>
        <v>0</v>
      </c>
      <c r="J7" s="33"/>
      <c r="K7" s="449">
        <f>I7*(100%+J7)</f>
        <v>0</v>
      </c>
      <c r="L7" s="32"/>
      <c r="M7" s="34"/>
      <c r="N7" s="34"/>
      <c r="O7" s="35"/>
    </row>
    <row r="8" spans="1:15" s="36" customFormat="1" ht="38.1" customHeight="1" x14ac:dyDescent="0.2">
      <c r="A8" s="27"/>
      <c r="B8" s="28"/>
      <c r="C8" s="29"/>
      <c r="D8" s="448"/>
      <c r="E8" s="29"/>
      <c r="F8" s="30"/>
      <c r="G8" s="31"/>
      <c r="H8" s="32"/>
      <c r="I8" s="449">
        <f t="shared" si="0"/>
        <v>0</v>
      </c>
      <c r="J8" s="33"/>
      <c r="K8" s="449">
        <f t="shared" ref="K8:K71" si="1">I8*(1+J8)</f>
        <v>0</v>
      </c>
      <c r="L8" s="32">
        <f t="shared" ref="L8:L70" si="2">+I8</f>
        <v>0</v>
      </c>
      <c r="M8" s="34"/>
      <c r="N8" s="34"/>
      <c r="O8" s="37"/>
    </row>
    <row r="9" spans="1:15" s="36" customFormat="1" ht="38.1" customHeight="1" x14ac:dyDescent="0.2">
      <c r="A9" s="27"/>
      <c r="B9" s="28"/>
      <c r="C9" s="29"/>
      <c r="D9" s="448"/>
      <c r="E9" s="29"/>
      <c r="F9" s="30"/>
      <c r="G9" s="31"/>
      <c r="H9" s="32"/>
      <c r="I9" s="449">
        <f t="shared" si="0"/>
        <v>0</v>
      </c>
      <c r="J9" s="33"/>
      <c r="K9" s="449">
        <f t="shared" si="1"/>
        <v>0</v>
      </c>
      <c r="L9" s="32">
        <f t="shared" si="2"/>
        <v>0</v>
      </c>
      <c r="M9" s="34"/>
      <c r="N9" s="34"/>
      <c r="O9" s="37"/>
    </row>
    <row r="10" spans="1:15" s="36" customFormat="1" ht="38.1" customHeight="1" x14ac:dyDescent="0.2">
      <c r="A10" s="27"/>
      <c r="B10" s="28"/>
      <c r="C10" s="29"/>
      <c r="D10" s="448"/>
      <c r="E10" s="29"/>
      <c r="F10" s="30"/>
      <c r="G10" s="31"/>
      <c r="H10" s="32"/>
      <c r="I10" s="449">
        <f t="shared" si="0"/>
        <v>0</v>
      </c>
      <c r="J10" s="33"/>
      <c r="K10" s="449">
        <f t="shared" si="1"/>
        <v>0</v>
      </c>
      <c r="L10" s="32">
        <f t="shared" si="2"/>
        <v>0</v>
      </c>
      <c r="M10" s="34"/>
      <c r="N10" s="34"/>
      <c r="O10" s="37"/>
    </row>
    <row r="11" spans="1:15" s="36" customFormat="1" ht="38.1" customHeight="1" x14ac:dyDescent="0.2">
      <c r="A11" s="27"/>
      <c r="B11" s="28"/>
      <c r="C11" s="29"/>
      <c r="D11" s="448"/>
      <c r="E11" s="29"/>
      <c r="F11" s="30"/>
      <c r="G11" s="31"/>
      <c r="H11" s="32"/>
      <c r="I11" s="449">
        <f t="shared" si="0"/>
        <v>0</v>
      </c>
      <c r="J11" s="33"/>
      <c r="K11" s="449">
        <f t="shared" si="1"/>
        <v>0</v>
      </c>
      <c r="L11" s="32">
        <f t="shared" si="2"/>
        <v>0</v>
      </c>
      <c r="M11" s="34"/>
      <c r="N11" s="34"/>
      <c r="O11" s="37"/>
    </row>
    <row r="12" spans="1:15" s="36" customFormat="1" ht="38.1" customHeight="1" x14ac:dyDescent="0.2">
      <c r="A12" s="27"/>
      <c r="B12" s="28"/>
      <c r="C12" s="29"/>
      <c r="D12" s="448"/>
      <c r="E12" s="29"/>
      <c r="F12" s="30"/>
      <c r="G12" s="31"/>
      <c r="H12" s="32"/>
      <c r="I12" s="449">
        <f t="shared" si="0"/>
        <v>0</v>
      </c>
      <c r="J12" s="33"/>
      <c r="K12" s="449">
        <f t="shared" si="1"/>
        <v>0</v>
      </c>
      <c r="L12" s="32">
        <f t="shared" si="2"/>
        <v>0</v>
      </c>
      <c r="M12" s="34"/>
      <c r="N12" s="34"/>
      <c r="O12" s="37"/>
    </row>
    <row r="13" spans="1:15" s="36" customFormat="1" ht="38.1" customHeight="1" x14ac:dyDescent="0.2">
      <c r="A13" s="27"/>
      <c r="B13" s="28"/>
      <c r="C13" s="29"/>
      <c r="D13" s="448"/>
      <c r="E13" s="29"/>
      <c r="F13" s="30"/>
      <c r="G13" s="31"/>
      <c r="H13" s="32"/>
      <c r="I13" s="449">
        <f t="shared" si="0"/>
        <v>0</v>
      </c>
      <c r="J13" s="33"/>
      <c r="K13" s="449">
        <f t="shared" si="1"/>
        <v>0</v>
      </c>
      <c r="L13" s="32">
        <f t="shared" si="2"/>
        <v>0</v>
      </c>
      <c r="M13" s="34"/>
      <c r="N13" s="34"/>
      <c r="O13" s="37"/>
    </row>
    <row r="14" spans="1:15" s="36" customFormat="1" ht="38.1" customHeight="1" x14ac:dyDescent="0.2">
      <c r="A14" s="27"/>
      <c r="B14" s="28"/>
      <c r="C14" s="29"/>
      <c r="D14" s="448"/>
      <c r="E14" s="29"/>
      <c r="F14" s="30"/>
      <c r="G14" s="31"/>
      <c r="H14" s="32"/>
      <c r="I14" s="449">
        <f t="shared" si="0"/>
        <v>0</v>
      </c>
      <c r="J14" s="33"/>
      <c r="K14" s="449">
        <f t="shared" si="1"/>
        <v>0</v>
      </c>
      <c r="L14" s="32">
        <f t="shared" si="2"/>
        <v>0</v>
      </c>
      <c r="M14" s="34"/>
      <c r="N14" s="34"/>
      <c r="O14" s="37"/>
    </row>
    <row r="15" spans="1:15" s="36" customFormat="1" ht="38.1" hidden="1" customHeight="1" x14ac:dyDescent="0.2">
      <c r="A15" s="27"/>
      <c r="B15" s="28"/>
      <c r="C15" s="29"/>
      <c r="D15" s="448"/>
      <c r="E15" s="29"/>
      <c r="F15" s="30"/>
      <c r="G15" s="31"/>
      <c r="H15" s="32"/>
      <c r="I15" s="449">
        <f t="shared" si="0"/>
        <v>0</v>
      </c>
      <c r="J15" s="33"/>
      <c r="K15" s="449">
        <f t="shared" si="1"/>
        <v>0</v>
      </c>
      <c r="L15" s="32">
        <f t="shared" si="2"/>
        <v>0</v>
      </c>
      <c r="M15" s="34"/>
      <c r="N15" s="34"/>
      <c r="O15" s="37"/>
    </row>
    <row r="16" spans="1:15" s="36" customFormat="1" ht="38.1" hidden="1" customHeight="1" x14ac:dyDescent="0.2">
      <c r="A16" s="27"/>
      <c r="B16" s="28"/>
      <c r="C16" s="29"/>
      <c r="D16" s="448"/>
      <c r="E16" s="29"/>
      <c r="F16" s="30"/>
      <c r="G16" s="31"/>
      <c r="H16" s="32"/>
      <c r="I16" s="449">
        <f t="shared" si="0"/>
        <v>0</v>
      </c>
      <c r="J16" s="33"/>
      <c r="K16" s="449">
        <f t="shared" si="1"/>
        <v>0</v>
      </c>
      <c r="L16" s="32">
        <f t="shared" si="2"/>
        <v>0</v>
      </c>
      <c r="M16" s="34"/>
      <c r="N16" s="34"/>
      <c r="O16" s="37"/>
    </row>
    <row r="17" spans="1:15" s="36" customFormat="1" ht="38.1" hidden="1" customHeight="1" x14ac:dyDescent="0.2">
      <c r="A17" s="27"/>
      <c r="B17" s="28"/>
      <c r="C17" s="29"/>
      <c r="D17" s="448"/>
      <c r="E17" s="29"/>
      <c r="F17" s="30"/>
      <c r="G17" s="31"/>
      <c r="H17" s="32"/>
      <c r="I17" s="449">
        <f t="shared" si="0"/>
        <v>0</v>
      </c>
      <c r="J17" s="33"/>
      <c r="K17" s="449">
        <f t="shared" si="1"/>
        <v>0</v>
      </c>
      <c r="L17" s="32">
        <f t="shared" si="2"/>
        <v>0</v>
      </c>
      <c r="M17" s="34"/>
      <c r="N17" s="34"/>
      <c r="O17" s="37"/>
    </row>
    <row r="18" spans="1:15" s="36" customFormat="1" ht="38.1" hidden="1" customHeight="1" x14ac:dyDescent="0.2">
      <c r="A18" s="27"/>
      <c r="B18" s="28"/>
      <c r="C18" s="29"/>
      <c r="D18" s="448"/>
      <c r="E18" s="29"/>
      <c r="F18" s="30"/>
      <c r="G18" s="31"/>
      <c r="H18" s="32"/>
      <c r="I18" s="449">
        <f t="shared" si="0"/>
        <v>0</v>
      </c>
      <c r="J18" s="33"/>
      <c r="K18" s="449">
        <f t="shared" si="1"/>
        <v>0</v>
      </c>
      <c r="L18" s="32">
        <f t="shared" si="2"/>
        <v>0</v>
      </c>
      <c r="M18" s="34"/>
      <c r="N18" s="34"/>
      <c r="O18" s="37"/>
    </row>
    <row r="19" spans="1:15" s="36" customFormat="1" ht="38.1" hidden="1" customHeight="1" x14ac:dyDescent="0.2">
      <c r="A19" s="27"/>
      <c r="B19" s="28"/>
      <c r="C19" s="29"/>
      <c r="D19" s="448"/>
      <c r="E19" s="29"/>
      <c r="F19" s="30"/>
      <c r="G19" s="31"/>
      <c r="H19" s="32"/>
      <c r="I19" s="449">
        <f t="shared" si="0"/>
        <v>0</v>
      </c>
      <c r="J19" s="33"/>
      <c r="K19" s="449">
        <f t="shared" si="1"/>
        <v>0</v>
      </c>
      <c r="L19" s="32">
        <f t="shared" si="2"/>
        <v>0</v>
      </c>
      <c r="M19" s="34"/>
      <c r="N19" s="34"/>
      <c r="O19" s="37"/>
    </row>
    <row r="20" spans="1:15" s="36" customFormat="1" ht="38.1" hidden="1" customHeight="1" x14ac:dyDescent="0.2">
      <c r="A20" s="27"/>
      <c r="B20" s="28"/>
      <c r="C20" s="29"/>
      <c r="D20" s="448"/>
      <c r="E20" s="29"/>
      <c r="F20" s="30"/>
      <c r="G20" s="31"/>
      <c r="H20" s="32"/>
      <c r="I20" s="449">
        <f t="shared" si="0"/>
        <v>0</v>
      </c>
      <c r="J20" s="33"/>
      <c r="K20" s="449">
        <f t="shared" si="1"/>
        <v>0</v>
      </c>
      <c r="L20" s="32">
        <f t="shared" si="2"/>
        <v>0</v>
      </c>
      <c r="M20" s="34"/>
      <c r="N20" s="34"/>
      <c r="O20" s="37"/>
    </row>
    <row r="21" spans="1:15" s="36" customFormat="1" ht="38.1" hidden="1" customHeight="1" x14ac:dyDescent="0.2">
      <c r="A21" s="27"/>
      <c r="B21" s="28"/>
      <c r="C21" s="29"/>
      <c r="D21" s="448"/>
      <c r="E21" s="29"/>
      <c r="F21" s="30"/>
      <c r="G21" s="31"/>
      <c r="H21" s="32"/>
      <c r="I21" s="449">
        <f t="shared" si="0"/>
        <v>0</v>
      </c>
      <c r="J21" s="33"/>
      <c r="K21" s="449">
        <f t="shared" si="1"/>
        <v>0</v>
      </c>
      <c r="L21" s="32">
        <f t="shared" si="2"/>
        <v>0</v>
      </c>
      <c r="M21" s="34"/>
      <c r="N21" s="34"/>
      <c r="O21" s="37"/>
    </row>
    <row r="22" spans="1:15" s="36" customFormat="1" ht="38.1" hidden="1" customHeight="1" x14ac:dyDescent="0.2">
      <c r="A22" s="27"/>
      <c r="B22" s="28"/>
      <c r="C22" s="29"/>
      <c r="D22" s="448"/>
      <c r="E22" s="29"/>
      <c r="F22" s="30"/>
      <c r="G22" s="31"/>
      <c r="H22" s="32"/>
      <c r="I22" s="449">
        <f t="shared" si="0"/>
        <v>0</v>
      </c>
      <c r="J22" s="33"/>
      <c r="K22" s="449">
        <f t="shared" si="1"/>
        <v>0</v>
      </c>
      <c r="L22" s="32">
        <f t="shared" si="2"/>
        <v>0</v>
      </c>
      <c r="M22" s="34"/>
      <c r="N22" s="34"/>
      <c r="O22" s="37"/>
    </row>
    <row r="23" spans="1:15" s="36" customFormat="1" ht="38.1" hidden="1" customHeight="1" x14ac:dyDescent="0.2">
      <c r="A23" s="27"/>
      <c r="B23" s="28"/>
      <c r="C23" s="29"/>
      <c r="D23" s="448"/>
      <c r="E23" s="29"/>
      <c r="F23" s="30"/>
      <c r="G23" s="31"/>
      <c r="H23" s="32"/>
      <c r="I23" s="449">
        <f t="shared" si="0"/>
        <v>0</v>
      </c>
      <c r="J23" s="33"/>
      <c r="K23" s="449">
        <f t="shared" si="1"/>
        <v>0</v>
      </c>
      <c r="L23" s="32">
        <f t="shared" si="2"/>
        <v>0</v>
      </c>
      <c r="M23" s="34"/>
      <c r="N23" s="34"/>
      <c r="O23" s="37"/>
    </row>
    <row r="24" spans="1:15" s="36" customFormat="1" ht="38.1" hidden="1" customHeight="1" x14ac:dyDescent="0.2">
      <c r="A24" s="27"/>
      <c r="B24" s="28"/>
      <c r="C24" s="29"/>
      <c r="D24" s="448"/>
      <c r="E24" s="29"/>
      <c r="F24" s="30"/>
      <c r="G24" s="31"/>
      <c r="H24" s="32"/>
      <c r="I24" s="449">
        <f t="shared" si="0"/>
        <v>0</v>
      </c>
      <c r="J24" s="33"/>
      <c r="K24" s="449">
        <f t="shared" si="1"/>
        <v>0</v>
      </c>
      <c r="L24" s="32">
        <f t="shared" si="2"/>
        <v>0</v>
      </c>
      <c r="M24" s="34"/>
      <c r="N24" s="34"/>
      <c r="O24" s="37"/>
    </row>
    <row r="25" spans="1:15" s="36" customFormat="1" ht="38.1" hidden="1" customHeight="1" x14ac:dyDescent="0.2">
      <c r="A25" s="27"/>
      <c r="B25" s="28"/>
      <c r="C25" s="29"/>
      <c r="D25" s="448"/>
      <c r="E25" s="29"/>
      <c r="F25" s="30"/>
      <c r="G25" s="31"/>
      <c r="H25" s="32"/>
      <c r="I25" s="449">
        <f t="shared" si="0"/>
        <v>0</v>
      </c>
      <c r="J25" s="33"/>
      <c r="K25" s="449">
        <f t="shared" si="1"/>
        <v>0</v>
      </c>
      <c r="L25" s="32">
        <f t="shared" si="2"/>
        <v>0</v>
      </c>
      <c r="M25" s="34"/>
      <c r="N25" s="34"/>
      <c r="O25" s="37"/>
    </row>
    <row r="26" spans="1:15" s="36" customFormat="1" ht="38.1" hidden="1" customHeight="1" x14ac:dyDescent="0.2">
      <c r="A26" s="27"/>
      <c r="B26" s="28"/>
      <c r="C26" s="29"/>
      <c r="D26" s="448"/>
      <c r="E26" s="29"/>
      <c r="F26" s="30"/>
      <c r="G26" s="31"/>
      <c r="H26" s="32"/>
      <c r="I26" s="449">
        <f t="shared" si="0"/>
        <v>0</v>
      </c>
      <c r="J26" s="33"/>
      <c r="K26" s="449">
        <f t="shared" si="1"/>
        <v>0</v>
      </c>
      <c r="L26" s="32">
        <f t="shared" si="2"/>
        <v>0</v>
      </c>
      <c r="M26" s="34"/>
      <c r="N26" s="34"/>
      <c r="O26" s="37"/>
    </row>
    <row r="27" spans="1:15" s="36" customFormat="1" ht="38.1" hidden="1" customHeight="1" x14ac:dyDescent="0.2">
      <c r="A27" s="27"/>
      <c r="B27" s="28"/>
      <c r="C27" s="29"/>
      <c r="D27" s="448"/>
      <c r="E27" s="29"/>
      <c r="F27" s="30"/>
      <c r="G27" s="31"/>
      <c r="H27" s="32"/>
      <c r="I27" s="449">
        <f t="shared" si="0"/>
        <v>0</v>
      </c>
      <c r="J27" s="33"/>
      <c r="K27" s="449">
        <f t="shared" si="1"/>
        <v>0</v>
      </c>
      <c r="L27" s="32">
        <f t="shared" si="2"/>
        <v>0</v>
      </c>
      <c r="M27" s="34"/>
      <c r="N27" s="34"/>
      <c r="O27" s="37"/>
    </row>
    <row r="28" spans="1:15" s="36" customFormat="1" ht="38.1" hidden="1" customHeight="1" x14ac:dyDescent="0.2">
      <c r="A28" s="27"/>
      <c r="B28" s="28"/>
      <c r="C28" s="29"/>
      <c r="D28" s="448"/>
      <c r="E28" s="29"/>
      <c r="F28" s="30"/>
      <c r="G28" s="31"/>
      <c r="H28" s="32"/>
      <c r="I28" s="449">
        <f t="shared" si="0"/>
        <v>0</v>
      </c>
      <c r="J28" s="33"/>
      <c r="K28" s="449">
        <f t="shared" si="1"/>
        <v>0</v>
      </c>
      <c r="L28" s="32">
        <f t="shared" si="2"/>
        <v>0</v>
      </c>
      <c r="M28" s="34"/>
      <c r="N28" s="34"/>
      <c r="O28" s="37"/>
    </row>
    <row r="29" spans="1:15" s="36" customFormat="1" ht="38.1" hidden="1" customHeight="1" x14ac:dyDescent="0.2">
      <c r="A29" s="27"/>
      <c r="B29" s="28"/>
      <c r="C29" s="29"/>
      <c r="D29" s="448"/>
      <c r="E29" s="29"/>
      <c r="F29" s="30"/>
      <c r="G29" s="31"/>
      <c r="H29" s="32"/>
      <c r="I29" s="449">
        <f t="shared" si="0"/>
        <v>0</v>
      </c>
      <c r="J29" s="33"/>
      <c r="K29" s="449">
        <f t="shared" si="1"/>
        <v>0</v>
      </c>
      <c r="L29" s="32">
        <f t="shared" si="2"/>
        <v>0</v>
      </c>
      <c r="M29" s="34"/>
      <c r="N29" s="34"/>
      <c r="O29" s="37"/>
    </row>
    <row r="30" spans="1:15" s="36" customFormat="1" ht="38.1" hidden="1" customHeight="1" x14ac:dyDescent="0.2">
      <c r="A30" s="27"/>
      <c r="B30" s="28"/>
      <c r="C30" s="29"/>
      <c r="D30" s="448"/>
      <c r="E30" s="29"/>
      <c r="F30" s="30"/>
      <c r="G30" s="31"/>
      <c r="H30" s="32"/>
      <c r="I30" s="449">
        <f t="shared" si="0"/>
        <v>0</v>
      </c>
      <c r="J30" s="33"/>
      <c r="K30" s="449">
        <f t="shared" si="1"/>
        <v>0</v>
      </c>
      <c r="L30" s="32">
        <f t="shared" si="2"/>
        <v>0</v>
      </c>
      <c r="M30" s="34"/>
      <c r="N30" s="34"/>
      <c r="O30" s="37"/>
    </row>
    <row r="31" spans="1:15" s="36" customFormat="1" ht="38.1" hidden="1" customHeight="1" x14ac:dyDescent="0.2">
      <c r="A31" s="27"/>
      <c r="B31" s="28"/>
      <c r="C31" s="29"/>
      <c r="D31" s="448"/>
      <c r="E31" s="29"/>
      <c r="F31" s="30"/>
      <c r="G31" s="31"/>
      <c r="H31" s="32"/>
      <c r="I31" s="449">
        <f t="shared" si="0"/>
        <v>0</v>
      </c>
      <c r="J31" s="33"/>
      <c r="K31" s="449">
        <f t="shared" si="1"/>
        <v>0</v>
      </c>
      <c r="L31" s="32">
        <f t="shared" si="2"/>
        <v>0</v>
      </c>
      <c r="M31" s="34"/>
      <c r="N31" s="34"/>
      <c r="O31" s="37"/>
    </row>
    <row r="32" spans="1:15" s="36" customFormat="1" ht="38.1" hidden="1" customHeight="1" x14ac:dyDescent="0.2">
      <c r="A32" s="27"/>
      <c r="B32" s="28"/>
      <c r="C32" s="29"/>
      <c r="D32" s="448"/>
      <c r="E32" s="29"/>
      <c r="F32" s="30"/>
      <c r="G32" s="31"/>
      <c r="H32" s="32"/>
      <c r="I32" s="449">
        <f t="shared" si="0"/>
        <v>0</v>
      </c>
      <c r="J32" s="33"/>
      <c r="K32" s="449">
        <f t="shared" si="1"/>
        <v>0</v>
      </c>
      <c r="L32" s="32">
        <f t="shared" si="2"/>
        <v>0</v>
      </c>
      <c r="M32" s="34"/>
      <c r="N32" s="34"/>
      <c r="O32" s="37"/>
    </row>
    <row r="33" spans="1:15" s="36" customFormat="1" ht="38.1" hidden="1" customHeight="1" x14ac:dyDescent="0.2">
      <c r="A33" s="27"/>
      <c r="B33" s="28"/>
      <c r="C33" s="29"/>
      <c r="D33" s="448"/>
      <c r="E33" s="29"/>
      <c r="F33" s="30"/>
      <c r="G33" s="31"/>
      <c r="H33" s="32"/>
      <c r="I33" s="449">
        <f t="shared" si="0"/>
        <v>0</v>
      </c>
      <c r="J33" s="33"/>
      <c r="K33" s="449">
        <f t="shared" si="1"/>
        <v>0</v>
      </c>
      <c r="L33" s="32">
        <f t="shared" si="2"/>
        <v>0</v>
      </c>
      <c r="M33" s="34"/>
      <c r="N33" s="34"/>
      <c r="O33" s="37"/>
    </row>
    <row r="34" spans="1:15" s="36" customFormat="1" ht="38.1" hidden="1" customHeight="1" x14ac:dyDescent="0.2">
      <c r="A34" s="27"/>
      <c r="B34" s="28"/>
      <c r="C34" s="29"/>
      <c r="D34" s="448"/>
      <c r="E34" s="29"/>
      <c r="F34" s="30"/>
      <c r="G34" s="31"/>
      <c r="H34" s="32"/>
      <c r="I34" s="449">
        <f t="shared" si="0"/>
        <v>0</v>
      </c>
      <c r="J34" s="33"/>
      <c r="K34" s="449">
        <f t="shared" si="1"/>
        <v>0</v>
      </c>
      <c r="L34" s="32">
        <f t="shared" si="2"/>
        <v>0</v>
      </c>
      <c r="M34" s="34"/>
      <c r="N34" s="34"/>
      <c r="O34" s="37"/>
    </row>
    <row r="35" spans="1:15" s="36" customFormat="1" ht="38.1" hidden="1" customHeight="1" x14ac:dyDescent="0.2">
      <c r="A35" s="27"/>
      <c r="B35" s="28"/>
      <c r="C35" s="29"/>
      <c r="D35" s="448"/>
      <c r="E35" s="29"/>
      <c r="F35" s="30"/>
      <c r="G35" s="31"/>
      <c r="H35" s="32"/>
      <c r="I35" s="449">
        <f t="shared" si="0"/>
        <v>0</v>
      </c>
      <c r="J35" s="33"/>
      <c r="K35" s="449">
        <f t="shared" si="1"/>
        <v>0</v>
      </c>
      <c r="L35" s="32">
        <f t="shared" si="2"/>
        <v>0</v>
      </c>
      <c r="M35" s="34"/>
      <c r="N35" s="34"/>
      <c r="O35" s="37"/>
    </row>
    <row r="36" spans="1:15" s="36" customFormat="1" ht="38.1" hidden="1" customHeight="1" x14ac:dyDescent="0.2">
      <c r="A36" s="27"/>
      <c r="B36" s="28"/>
      <c r="C36" s="29"/>
      <c r="D36" s="448"/>
      <c r="E36" s="29"/>
      <c r="F36" s="30"/>
      <c r="G36" s="31"/>
      <c r="H36" s="32"/>
      <c r="I36" s="449">
        <f t="shared" si="0"/>
        <v>0</v>
      </c>
      <c r="J36" s="33"/>
      <c r="K36" s="449">
        <f t="shared" si="1"/>
        <v>0</v>
      </c>
      <c r="L36" s="32">
        <f t="shared" si="2"/>
        <v>0</v>
      </c>
      <c r="M36" s="34"/>
      <c r="N36" s="34"/>
      <c r="O36" s="37"/>
    </row>
    <row r="37" spans="1:15" s="36" customFormat="1" ht="38.1" hidden="1" customHeight="1" x14ac:dyDescent="0.2">
      <c r="A37" s="27"/>
      <c r="B37" s="28"/>
      <c r="C37" s="29"/>
      <c r="D37" s="448"/>
      <c r="E37" s="29"/>
      <c r="F37" s="30"/>
      <c r="G37" s="31"/>
      <c r="H37" s="32"/>
      <c r="I37" s="449">
        <f t="shared" si="0"/>
        <v>0</v>
      </c>
      <c r="J37" s="33"/>
      <c r="K37" s="449">
        <f t="shared" si="1"/>
        <v>0</v>
      </c>
      <c r="L37" s="32">
        <f t="shared" si="2"/>
        <v>0</v>
      </c>
      <c r="M37" s="34"/>
      <c r="N37" s="34"/>
      <c r="O37" s="37"/>
    </row>
    <row r="38" spans="1:15" s="36" customFormat="1" ht="38.1" hidden="1" customHeight="1" x14ac:dyDescent="0.2">
      <c r="A38" s="27"/>
      <c r="B38" s="28"/>
      <c r="C38" s="29"/>
      <c r="D38" s="448"/>
      <c r="E38" s="29"/>
      <c r="F38" s="30"/>
      <c r="G38" s="31"/>
      <c r="H38" s="32"/>
      <c r="I38" s="449">
        <f t="shared" si="0"/>
        <v>0</v>
      </c>
      <c r="J38" s="33"/>
      <c r="K38" s="449">
        <f t="shared" si="1"/>
        <v>0</v>
      </c>
      <c r="L38" s="32">
        <f t="shared" si="2"/>
        <v>0</v>
      </c>
      <c r="M38" s="34"/>
      <c r="N38" s="34"/>
      <c r="O38" s="37"/>
    </row>
    <row r="39" spans="1:15" s="36" customFormat="1" ht="38.1" hidden="1" customHeight="1" x14ac:dyDescent="0.2">
      <c r="A39" s="27"/>
      <c r="B39" s="28"/>
      <c r="C39" s="29"/>
      <c r="D39" s="448"/>
      <c r="E39" s="29"/>
      <c r="F39" s="30"/>
      <c r="G39" s="31"/>
      <c r="H39" s="32"/>
      <c r="I39" s="449">
        <f t="shared" si="0"/>
        <v>0</v>
      </c>
      <c r="J39" s="33"/>
      <c r="K39" s="449">
        <f t="shared" si="1"/>
        <v>0</v>
      </c>
      <c r="L39" s="32">
        <f t="shared" si="2"/>
        <v>0</v>
      </c>
      <c r="M39" s="34"/>
      <c r="N39" s="34"/>
      <c r="O39" s="37"/>
    </row>
    <row r="40" spans="1:15" s="36" customFormat="1" ht="38.1" hidden="1" customHeight="1" x14ac:dyDescent="0.2">
      <c r="A40" s="27"/>
      <c r="B40" s="28"/>
      <c r="C40" s="29"/>
      <c r="D40" s="448"/>
      <c r="E40" s="29"/>
      <c r="F40" s="30"/>
      <c r="G40" s="31"/>
      <c r="H40" s="32"/>
      <c r="I40" s="449">
        <f t="shared" si="0"/>
        <v>0</v>
      </c>
      <c r="J40" s="33"/>
      <c r="K40" s="449">
        <f t="shared" si="1"/>
        <v>0</v>
      </c>
      <c r="L40" s="32">
        <f t="shared" si="2"/>
        <v>0</v>
      </c>
      <c r="M40" s="34"/>
      <c r="N40" s="34"/>
      <c r="O40" s="37"/>
    </row>
    <row r="41" spans="1:15" s="36" customFormat="1" ht="38.1" hidden="1" customHeight="1" x14ac:dyDescent="0.2">
      <c r="A41" s="27"/>
      <c r="B41" s="28"/>
      <c r="C41" s="29"/>
      <c r="D41" s="448"/>
      <c r="E41" s="29"/>
      <c r="F41" s="30"/>
      <c r="G41" s="31"/>
      <c r="H41" s="32"/>
      <c r="I41" s="449">
        <f t="shared" si="0"/>
        <v>0</v>
      </c>
      <c r="J41" s="33"/>
      <c r="K41" s="449">
        <f t="shared" si="1"/>
        <v>0</v>
      </c>
      <c r="L41" s="32">
        <f t="shared" si="2"/>
        <v>0</v>
      </c>
      <c r="M41" s="34"/>
      <c r="N41" s="34"/>
      <c r="O41" s="37"/>
    </row>
    <row r="42" spans="1:15" s="36" customFormat="1" ht="38.1" hidden="1" customHeight="1" x14ac:dyDescent="0.2">
      <c r="A42" s="27"/>
      <c r="B42" s="28"/>
      <c r="C42" s="29"/>
      <c r="D42" s="448"/>
      <c r="E42" s="29"/>
      <c r="F42" s="30"/>
      <c r="G42" s="31"/>
      <c r="H42" s="32"/>
      <c r="I42" s="449">
        <f t="shared" si="0"/>
        <v>0</v>
      </c>
      <c r="J42" s="33"/>
      <c r="K42" s="449">
        <f t="shared" si="1"/>
        <v>0</v>
      </c>
      <c r="L42" s="32">
        <f t="shared" si="2"/>
        <v>0</v>
      </c>
      <c r="M42" s="34"/>
      <c r="N42" s="34"/>
      <c r="O42" s="37"/>
    </row>
    <row r="43" spans="1:15" s="36" customFormat="1" ht="38.1" hidden="1" customHeight="1" x14ac:dyDescent="0.2">
      <c r="A43" s="27"/>
      <c r="B43" s="28"/>
      <c r="C43" s="29"/>
      <c r="D43" s="448"/>
      <c r="E43" s="29"/>
      <c r="F43" s="30"/>
      <c r="G43" s="31"/>
      <c r="H43" s="32"/>
      <c r="I43" s="449">
        <f t="shared" si="0"/>
        <v>0</v>
      </c>
      <c r="J43" s="33"/>
      <c r="K43" s="449">
        <f t="shared" si="1"/>
        <v>0</v>
      </c>
      <c r="L43" s="32">
        <f t="shared" si="2"/>
        <v>0</v>
      </c>
      <c r="M43" s="34"/>
      <c r="N43" s="34"/>
      <c r="O43" s="37"/>
    </row>
    <row r="44" spans="1:15" s="36" customFormat="1" ht="38.1" hidden="1" customHeight="1" x14ac:dyDescent="0.2">
      <c r="A44" s="27"/>
      <c r="B44" s="28"/>
      <c r="C44" s="29"/>
      <c r="D44" s="448"/>
      <c r="E44" s="29"/>
      <c r="F44" s="30"/>
      <c r="G44" s="31"/>
      <c r="H44" s="32"/>
      <c r="I44" s="449">
        <f t="shared" si="0"/>
        <v>0</v>
      </c>
      <c r="J44" s="33"/>
      <c r="K44" s="449">
        <f t="shared" si="1"/>
        <v>0</v>
      </c>
      <c r="L44" s="32">
        <f t="shared" si="2"/>
        <v>0</v>
      </c>
      <c r="M44" s="34"/>
      <c r="N44" s="34"/>
      <c r="O44" s="37"/>
    </row>
    <row r="45" spans="1:15" s="36" customFormat="1" ht="38.1" hidden="1" customHeight="1" x14ac:dyDescent="0.2">
      <c r="A45" s="27"/>
      <c r="B45" s="28"/>
      <c r="C45" s="29"/>
      <c r="D45" s="448"/>
      <c r="E45" s="29"/>
      <c r="F45" s="30"/>
      <c r="G45" s="31"/>
      <c r="H45" s="32"/>
      <c r="I45" s="449">
        <f t="shared" si="0"/>
        <v>0</v>
      </c>
      <c r="J45" s="33"/>
      <c r="K45" s="449">
        <f t="shared" si="1"/>
        <v>0</v>
      </c>
      <c r="L45" s="32">
        <f t="shared" si="2"/>
        <v>0</v>
      </c>
      <c r="M45" s="34"/>
      <c r="N45" s="34"/>
      <c r="O45" s="37"/>
    </row>
    <row r="46" spans="1:15" s="36" customFormat="1" ht="38.1" hidden="1" customHeight="1" x14ac:dyDescent="0.2">
      <c r="A46" s="27"/>
      <c r="B46" s="28"/>
      <c r="C46" s="29"/>
      <c r="D46" s="448"/>
      <c r="E46" s="29"/>
      <c r="F46" s="30"/>
      <c r="G46" s="31"/>
      <c r="H46" s="32"/>
      <c r="I46" s="449">
        <f t="shared" si="0"/>
        <v>0</v>
      </c>
      <c r="J46" s="33"/>
      <c r="K46" s="449">
        <f t="shared" si="1"/>
        <v>0</v>
      </c>
      <c r="L46" s="32">
        <f t="shared" si="2"/>
        <v>0</v>
      </c>
      <c r="M46" s="34"/>
      <c r="N46" s="34"/>
      <c r="O46" s="37"/>
    </row>
    <row r="47" spans="1:15" s="36" customFormat="1" ht="38.1" hidden="1" customHeight="1" x14ac:dyDescent="0.2">
      <c r="A47" s="27"/>
      <c r="B47" s="28"/>
      <c r="C47" s="29"/>
      <c r="D47" s="448"/>
      <c r="E47" s="29"/>
      <c r="F47" s="30"/>
      <c r="G47" s="31"/>
      <c r="H47" s="32"/>
      <c r="I47" s="449">
        <f t="shared" si="0"/>
        <v>0</v>
      </c>
      <c r="J47" s="33"/>
      <c r="K47" s="449">
        <f t="shared" si="1"/>
        <v>0</v>
      </c>
      <c r="L47" s="32">
        <f t="shared" si="2"/>
        <v>0</v>
      </c>
      <c r="M47" s="34"/>
      <c r="N47" s="34"/>
      <c r="O47" s="37"/>
    </row>
    <row r="48" spans="1:15" s="36" customFormat="1" ht="38.1" hidden="1" customHeight="1" x14ac:dyDescent="0.2">
      <c r="A48" s="27"/>
      <c r="B48" s="28"/>
      <c r="C48" s="29"/>
      <c r="D48" s="448"/>
      <c r="E48" s="29"/>
      <c r="F48" s="30"/>
      <c r="G48" s="31"/>
      <c r="H48" s="32"/>
      <c r="I48" s="449">
        <f t="shared" si="0"/>
        <v>0</v>
      </c>
      <c r="J48" s="33"/>
      <c r="K48" s="449">
        <f t="shared" si="1"/>
        <v>0</v>
      </c>
      <c r="L48" s="32">
        <f t="shared" si="2"/>
        <v>0</v>
      </c>
      <c r="M48" s="34"/>
      <c r="N48" s="34"/>
      <c r="O48" s="37"/>
    </row>
    <row r="49" spans="1:15" s="36" customFormat="1" ht="38.1" hidden="1" customHeight="1" x14ac:dyDescent="0.2">
      <c r="A49" s="27"/>
      <c r="B49" s="28"/>
      <c r="C49" s="29"/>
      <c r="D49" s="448"/>
      <c r="E49" s="29"/>
      <c r="F49" s="30"/>
      <c r="G49" s="31"/>
      <c r="H49" s="32"/>
      <c r="I49" s="449">
        <f t="shared" si="0"/>
        <v>0</v>
      </c>
      <c r="J49" s="33"/>
      <c r="K49" s="449">
        <f t="shared" si="1"/>
        <v>0</v>
      </c>
      <c r="L49" s="32">
        <f t="shared" si="2"/>
        <v>0</v>
      </c>
      <c r="M49" s="34"/>
      <c r="N49" s="34"/>
      <c r="O49" s="37"/>
    </row>
    <row r="50" spans="1:15" s="36" customFormat="1" ht="38.1" hidden="1" customHeight="1" x14ac:dyDescent="0.2">
      <c r="A50" s="27"/>
      <c r="B50" s="28"/>
      <c r="C50" s="29"/>
      <c r="D50" s="448"/>
      <c r="E50" s="29"/>
      <c r="F50" s="30"/>
      <c r="G50" s="31"/>
      <c r="H50" s="32"/>
      <c r="I50" s="449">
        <f t="shared" si="0"/>
        <v>0</v>
      </c>
      <c r="J50" s="33"/>
      <c r="K50" s="449">
        <f t="shared" si="1"/>
        <v>0</v>
      </c>
      <c r="L50" s="32">
        <f t="shared" si="2"/>
        <v>0</v>
      </c>
      <c r="M50" s="34"/>
      <c r="N50" s="34"/>
      <c r="O50" s="37"/>
    </row>
    <row r="51" spans="1:15" s="36" customFormat="1" ht="38.1" hidden="1" customHeight="1" x14ac:dyDescent="0.2">
      <c r="A51" s="27"/>
      <c r="B51" s="28"/>
      <c r="C51" s="29"/>
      <c r="D51" s="448"/>
      <c r="E51" s="29"/>
      <c r="F51" s="30"/>
      <c r="G51" s="31"/>
      <c r="H51" s="32"/>
      <c r="I51" s="449">
        <f t="shared" si="0"/>
        <v>0</v>
      </c>
      <c r="J51" s="33"/>
      <c r="K51" s="449">
        <f t="shared" si="1"/>
        <v>0</v>
      </c>
      <c r="L51" s="32">
        <f t="shared" si="2"/>
        <v>0</v>
      </c>
      <c r="M51" s="34"/>
      <c r="N51" s="34"/>
      <c r="O51" s="37"/>
    </row>
    <row r="52" spans="1:15" s="36" customFormat="1" ht="38.1" hidden="1" customHeight="1" x14ac:dyDescent="0.2">
      <c r="A52" s="27"/>
      <c r="B52" s="28"/>
      <c r="C52" s="29"/>
      <c r="D52" s="448"/>
      <c r="E52" s="29"/>
      <c r="F52" s="30"/>
      <c r="G52" s="31"/>
      <c r="H52" s="32"/>
      <c r="I52" s="449">
        <f t="shared" si="0"/>
        <v>0</v>
      </c>
      <c r="J52" s="33"/>
      <c r="K52" s="449">
        <f t="shared" si="1"/>
        <v>0</v>
      </c>
      <c r="L52" s="32">
        <f t="shared" si="2"/>
        <v>0</v>
      </c>
      <c r="M52" s="34"/>
      <c r="N52" s="34"/>
      <c r="O52" s="37"/>
    </row>
    <row r="53" spans="1:15" s="36" customFormat="1" ht="38.1" hidden="1" customHeight="1" x14ac:dyDescent="0.2">
      <c r="A53" s="27"/>
      <c r="B53" s="28"/>
      <c r="C53" s="29"/>
      <c r="D53" s="448"/>
      <c r="E53" s="29"/>
      <c r="F53" s="30"/>
      <c r="G53" s="31"/>
      <c r="H53" s="32"/>
      <c r="I53" s="449">
        <f t="shared" si="0"/>
        <v>0</v>
      </c>
      <c r="J53" s="33"/>
      <c r="K53" s="449">
        <f t="shared" si="1"/>
        <v>0</v>
      </c>
      <c r="L53" s="32">
        <f t="shared" si="2"/>
        <v>0</v>
      </c>
      <c r="M53" s="34"/>
      <c r="N53" s="34"/>
      <c r="O53" s="37"/>
    </row>
    <row r="54" spans="1:15" s="36" customFormat="1" ht="38.1" hidden="1" customHeight="1" x14ac:dyDescent="0.2">
      <c r="A54" s="27"/>
      <c r="B54" s="28"/>
      <c r="C54" s="29"/>
      <c r="D54" s="448"/>
      <c r="E54" s="29"/>
      <c r="F54" s="30"/>
      <c r="G54" s="31"/>
      <c r="H54" s="32"/>
      <c r="I54" s="449">
        <f t="shared" si="0"/>
        <v>0</v>
      </c>
      <c r="J54" s="33"/>
      <c r="K54" s="449">
        <f t="shared" si="1"/>
        <v>0</v>
      </c>
      <c r="L54" s="32">
        <f t="shared" si="2"/>
        <v>0</v>
      </c>
      <c r="M54" s="34"/>
      <c r="N54" s="34"/>
      <c r="O54" s="37"/>
    </row>
    <row r="55" spans="1:15" s="36" customFormat="1" ht="38.1" hidden="1" customHeight="1" x14ac:dyDescent="0.2">
      <c r="A55" s="27"/>
      <c r="B55" s="28"/>
      <c r="C55" s="29"/>
      <c r="D55" s="448"/>
      <c r="E55" s="29"/>
      <c r="F55" s="30"/>
      <c r="G55" s="31"/>
      <c r="H55" s="32"/>
      <c r="I55" s="449">
        <f t="shared" si="0"/>
        <v>0</v>
      </c>
      <c r="J55" s="33"/>
      <c r="K55" s="449">
        <f t="shared" si="1"/>
        <v>0</v>
      </c>
      <c r="L55" s="32">
        <f t="shared" si="2"/>
        <v>0</v>
      </c>
      <c r="M55" s="34"/>
      <c r="N55" s="34"/>
      <c r="O55" s="37"/>
    </row>
    <row r="56" spans="1:15" s="36" customFormat="1" ht="38.1" hidden="1" customHeight="1" x14ac:dyDescent="0.2">
      <c r="A56" s="27"/>
      <c r="B56" s="28"/>
      <c r="C56" s="29"/>
      <c r="D56" s="448"/>
      <c r="E56" s="29"/>
      <c r="F56" s="30"/>
      <c r="G56" s="31"/>
      <c r="H56" s="32"/>
      <c r="I56" s="449">
        <f t="shared" si="0"/>
        <v>0</v>
      </c>
      <c r="J56" s="33"/>
      <c r="K56" s="449">
        <f t="shared" si="1"/>
        <v>0</v>
      </c>
      <c r="L56" s="32">
        <f t="shared" si="2"/>
        <v>0</v>
      </c>
      <c r="M56" s="34"/>
      <c r="N56" s="34"/>
      <c r="O56" s="37"/>
    </row>
    <row r="57" spans="1:15" s="36" customFormat="1" ht="38.1" hidden="1" customHeight="1" x14ac:dyDescent="0.2">
      <c r="A57" s="27"/>
      <c r="B57" s="28"/>
      <c r="C57" s="29"/>
      <c r="D57" s="448"/>
      <c r="E57" s="29"/>
      <c r="F57" s="30"/>
      <c r="G57" s="31"/>
      <c r="H57" s="32"/>
      <c r="I57" s="449">
        <f t="shared" si="0"/>
        <v>0</v>
      </c>
      <c r="J57" s="33"/>
      <c r="K57" s="449">
        <f t="shared" si="1"/>
        <v>0</v>
      </c>
      <c r="L57" s="32">
        <f t="shared" si="2"/>
        <v>0</v>
      </c>
      <c r="M57" s="34"/>
      <c r="N57" s="34"/>
      <c r="O57" s="37"/>
    </row>
    <row r="58" spans="1:15" s="36" customFormat="1" ht="38.1" hidden="1" customHeight="1" x14ac:dyDescent="0.2">
      <c r="A58" s="27"/>
      <c r="B58" s="28"/>
      <c r="C58" s="29"/>
      <c r="D58" s="448"/>
      <c r="E58" s="29"/>
      <c r="F58" s="30"/>
      <c r="G58" s="31"/>
      <c r="H58" s="32"/>
      <c r="I58" s="449">
        <f t="shared" si="0"/>
        <v>0</v>
      </c>
      <c r="J58" s="33"/>
      <c r="K58" s="449">
        <f t="shared" si="1"/>
        <v>0</v>
      </c>
      <c r="L58" s="32">
        <f t="shared" si="2"/>
        <v>0</v>
      </c>
      <c r="M58" s="34"/>
      <c r="N58" s="34"/>
      <c r="O58" s="37"/>
    </row>
    <row r="59" spans="1:15" s="36" customFormat="1" ht="38.1" hidden="1" customHeight="1" x14ac:dyDescent="0.2">
      <c r="A59" s="27"/>
      <c r="B59" s="28"/>
      <c r="C59" s="29"/>
      <c r="D59" s="448"/>
      <c r="E59" s="29"/>
      <c r="F59" s="30"/>
      <c r="G59" s="31"/>
      <c r="H59" s="32"/>
      <c r="I59" s="449">
        <f t="shared" si="0"/>
        <v>0</v>
      </c>
      <c r="J59" s="33"/>
      <c r="K59" s="449">
        <f t="shared" si="1"/>
        <v>0</v>
      </c>
      <c r="L59" s="32">
        <f t="shared" si="2"/>
        <v>0</v>
      </c>
      <c r="M59" s="34"/>
      <c r="N59" s="34"/>
      <c r="O59" s="37"/>
    </row>
    <row r="60" spans="1:15" s="36" customFormat="1" ht="38.1" hidden="1" customHeight="1" x14ac:dyDescent="0.2">
      <c r="A60" s="27"/>
      <c r="B60" s="28"/>
      <c r="C60" s="29"/>
      <c r="D60" s="448"/>
      <c r="E60" s="29"/>
      <c r="F60" s="30"/>
      <c r="G60" s="31"/>
      <c r="H60" s="32"/>
      <c r="I60" s="449">
        <f t="shared" si="0"/>
        <v>0</v>
      </c>
      <c r="J60" s="33"/>
      <c r="K60" s="449">
        <f t="shared" si="1"/>
        <v>0</v>
      </c>
      <c r="L60" s="32">
        <f t="shared" si="2"/>
        <v>0</v>
      </c>
      <c r="M60" s="34"/>
      <c r="N60" s="34"/>
      <c r="O60" s="37"/>
    </row>
    <row r="61" spans="1:15" s="36" customFormat="1" ht="38.1" hidden="1" customHeight="1" x14ac:dyDescent="0.2">
      <c r="A61" s="27"/>
      <c r="B61" s="28"/>
      <c r="C61" s="29"/>
      <c r="D61" s="448"/>
      <c r="E61" s="29"/>
      <c r="F61" s="30"/>
      <c r="G61" s="31"/>
      <c r="H61" s="32"/>
      <c r="I61" s="449">
        <f t="shared" si="0"/>
        <v>0</v>
      </c>
      <c r="J61" s="33"/>
      <c r="K61" s="449">
        <f t="shared" si="1"/>
        <v>0</v>
      </c>
      <c r="L61" s="32">
        <f t="shared" si="2"/>
        <v>0</v>
      </c>
      <c r="M61" s="34"/>
      <c r="N61" s="34"/>
      <c r="O61" s="37"/>
    </row>
    <row r="62" spans="1:15" s="36" customFormat="1" ht="38.1" hidden="1" customHeight="1" x14ac:dyDescent="0.2">
      <c r="A62" s="27"/>
      <c r="B62" s="28"/>
      <c r="C62" s="29"/>
      <c r="D62" s="448"/>
      <c r="E62" s="29"/>
      <c r="F62" s="30"/>
      <c r="G62" s="31"/>
      <c r="H62" s="32"/>
      <c r="I62" s="449">
        <f t="shared" si="0"/>
        <v>0</v>
      </c>
      <c r="J62" s="33"/>
      <c r="K62" s="449">
        <f t="shared" si="1"/>
        <v>0</v>
      </c>
      <c r="L62" s="32">
        <f t="shared" si="2"/>
        <v>0</v>
      </c>
      <c r="M62" s="34"/>
      <c r="N62" s="34"/>
      <c r="O62" s="37"/>
    </row>
    <row r="63" spans="1:15" s="36" customFormat="1" ht="38.1" hidden="1" customHeight="1" x14ac:dyDescent="0.2">
      <c r="A63" s="27"/>
      <c r="B63" s="28"/>
      <c r="C63" s="29"/>
      <c r="D63" s="448"/>
      <c r="E63" s="29"/>
      <c r="F63" s="30"/>
      <c r="G63" s="31"/>
      <c r="H63" s="32"/>
      <c r="I63" s="449">
        <f t="shared" si="0"/>
        <v>0</v>
      </c>
      <c r="J63" s="33"/>
      <c r="K63" s="449">
        <f t="shared" si="1"/>
        <v>0</v>
      </c>
      <c r="L63" s="32">
        <f t="shared" si="2"/>
        <v>0</v>
      </c>
      <c r="M63" s="34"/>
      <c r="N63" s="34"/>
      <c r="O63" s="37"/>
    </row>
    <row r="64" spans="1:15" s="36" customFormat="1" ht="38.1" hidden="1" customHeight="1" x14ac:dyDescent="0.2">
      <c r="A64" s="27"/>
      <c r="B64" s="28"/>
      <c r="C64" s="29"/>
      <c r="D64" s="448"/>
      <c r="E64" s="29"/>
      <c r="F64" s="30"/>
      <c r="G64" s="31"/>
      <c r="H64" s="32"/>
      <c r="I64" s="449">
        <f t="shared" si="0"/>
        <v>0</v>
      </c>
      <c r="J64" s="33"/>
      <c r="K64" s="449">
        <f t="shared" si="1"/>
        <v>0</v>
      </c>
      <c r="L64" s="32">
        <f t="shared" si="2"/>
        <v>0</v>
      </c>
      <c r="M64" s="34"/>
      <c r="N64" s="34"/>
      <c r="O64" s="37"/>
    </row>
    <row r="65" spans="1:15" s="36" customFormat="1" ht="38.1" hidden="1" customHeight="1" x14ac:dyDescent="0.2">
      <c r="A65" s="27"/>
      <c r="B65" s="28"/>
      <c r="C65" s="29"/>
      <c r="D65" s="448"/>
      <c r="E65" s="29"/>
      <c r="F65" s="30"/>
      <c r="G65" s="31"/>
      <c r="H65" s="32"/>
      <c r="I65" s="449">
        <f t="shared" si="0"/>
        <v>0</v>
      </c>
      <c r="J65" s="33"/>
      <c r="K65" s="449">
        <f t="shared" si="1"/>
        <v>0</v>
      </c>
      <c r="L65" s="32">
        <f t="shared" si="2"/>
        <v>0</v>
      </c>
      <c r="M65" s="34"/>
      <c r="N65" s="34"/>
      <c r="O65" s="37"/>
    </row>
    <row r="66" spans="1:15" s="36" customFormat="1" ht="38.1" hidden="1" customHeight="1" x14ac:dyDescent="0.2">
      <c r="A66" s="27"/>
      <c r="B66" s="28"/>
      <c r="C66" s="29"/>
      <c r="D66" s="448"/>
      <c r="E66" s="29"/>
      <c r="F66" s="30"/>
      <c r="G66" s="31"/>
      <c r="H66" s="32"/>
      <c r="I66" s="449">
        <f t="shared" si="0"/>
        <v>0</v>
      </c>
      <c r="J66" s="33"/>
      <c r="K66" s="449">
        <f t="shared" si="1"/>
        <v>0</v>
      </c>
      <c r="L66" s="32">
        <f t="shared" si="2"/>
        <v>0</v>
      </c>
      <c r="M66" s="34"/>
      <c r="N66" s="34"/>
      <c r="O66" s="37"/>
    </row>
    <row r="67" spans="1:15" s="36" customFormat="1" ht="38.1" hidden="1" customHeight="1" x14ac:dyDescent="0.2">
      <c r="A67" s="27"/>
      <c r="B67" s="28"/>
      <c r="C67" s="29"/>
      <c r="D67" s="448"/>
      <c r="E67" s="29"/>
      <c r="F67" s="30"/>
      <c r="G67" s="31"/>
      <c r="H67" s="32"/>
      <c r="I67" s="449">
        <f t="shared" si="0"/>
        <v>0</v>
      </c>
      <c r="J67" s="33"/>
      <c r="K67" s="449">
        <f t="shared" si="1"/>
        <v>0</v>
      </c>
      <c r="L67" s="32">
        <f t="shared" si="2"/>
        <v>0</v>
      </c>
      <c r="M67" s="34"/>
      <c r="N67" s="34"/>
      <c r="O67" s="37"/>
    </row>
    <row r="68" spans="1:15" s="36" customFormat="1" ht="38.1" hidden="1" customHeight="1" x14ac:dyDescent="0.2">
      <c r="A68" s="27"/>
      <c r="B68" s="28"/>
      <c r="C68" s="29"/>
      <c r="D68" s="448"/>
      <c r="E68" s="29"/>
      <c r="F68" s="30"/>
      <c r="G68" s="31"/>
      <c r="H68" s="32"/>
      <c r="I68" s="449">
        <f t="shared" si="0"/>
        <v>0</v>
      </c>
      <c r="J68" s="33"/>
      <c r="K68" s="449">
        <f t="shared" si="1"/>
        <v>0</v>
      </c>
      <c r="L68" s="32">
        <f t="shared" si="2"/>
        <v>0</v>
      </c>
      <c r="M68" s="34"/>
      <c r="N68" s="34"/>
      <c r="O68" s="37"/>
    </row>
    <row r="69" spans="1:15" s="36" customFormat="1" ht="38.1" hidden="1" customHeight="1" x14ac:dyDescent="0.2">
      <c r="A69" s="27"/>
      <c r="B69" s="28"/>
      <c r="C69" s="29"/>
      <c r="D69" s="448"/>
      <c r="E69" s="29"/>
      <c r="F69" s="30"/>
      <c r="G69" s="31"/>
      <c r="H69" s="32"/>
      <c r="I69" s="449">
        <f t="shared" si="0"/>
        <v>0</v>
      </c>
      <c r="J69" s="33"/>
      <c r="K69" s="449">
        <f t="shared" si="1"/>
        <v>0</v>
      </c>
      <c r="L69" s="32">
        <f t="shared" si="2"/>
        <v>0</v>
      </c>
      <c r="M69" s="34"/>
      <c r="N69" s="34"/>
      <c r="O69" s="37"/>
    </row>
    <row r="70" spans="1:15" s="36" customFormat="1" ht="38.1" hidden="1" customHeight="1" x14ac:dyDescent="0.2">
      <c r="A70" s="27"/>
      <c r="B70" s="28"/>
      <c r="C70" s="29"/>
      <c r="D70" s="448"/>
      <c r="E70" s="29"/>
      <c r="F70" s="30"/>
      <c r="G70" s="31"/>
      <c r="H70" s="32"/>
      <c r="I70" s="449">
        <f t="shared" si="0"/>
        <v>0</v>
      </c>
      <c r="J70" s="33"/>
      <c r="K70" s="449">
        <f t="shared" si="1"/>
        <v>0</v>
      </c>
      <c r="L70" s="32">
        <f t="shared" si="2"/>
        <v>0</v>
      </c>
      <c r="M70" s="34"/>
      <c r="N70" s="34"/>
      <c r="O70" s="37"/>
    </row>
    <row r="71" spans="1:15" s="36" customFormat="1" ht="38.1" hidden="1" customHeight="1" x14ac:dyDescent="0.2">
      <c r="A71" s="27"/>
      <c r="B71" s="28"/>
      <c r="C71" s="29"/>
      <c r="D71" s="448"/>
      <c r="E71" s="29"/>
      <c r="F71" s="30"/>
      <c r="G71" s="31"/>
      <c r="H71" s="32"/>
      <c r="I71" s="449">
        <f t="shared" ref="I71:I134" si="3">G71*H71</f>
        <v>0</v>
      </c>
      <c r="J71" s="33"/>
      <c r="K71" s="449">
        <f t="shared" si="1"/>
        <v>0</v>
      </c>
      <c r="L71" s="32">
        <f t="shared" ref="L71:L134" si="4">+I71</f>
        <v>0</v>
      </c>
      <c r="M71" s="34"/>
      <c r="N71" s="34"/>
      <c r="O71" s="37"/>
    </row>
    <row r="72" spans="1:15" s="36" customFormat="1" ht="38.1" hidden="1" customHeight="1" x14ac:dyDescent="0.2">
      <c r="A72" s="27"/>
      <c r="B72" s="28"/>
      <c r="C72" s="29"/>
      <c r="D72" s="448"/>
      <c r="E72" s="29"/>
      <c r="F72" s="30"/>
      <c r="G72" s="31"/>
      <c r="H72" s="32"/>
      <c r="I72" s="449">
        <f t="shared" si="3"/>
        <v>0</v>
      </c>
      <c r="J72" s="33"/>
      <c r="K72" s="449">
        <f t="shared" ref="K72:K135" si="5">I72*(1+J72)</f>
        <v>0</v>
      </c>
      <c r="L72" s="32">
        <f t="shared" si="4"/>
        <v>0</v>
      </c>
      <c r="M72" s="34"/>
      <c r="N72" s="34"/>
      <c r="O72" s="37"/>
    </row>
    <row r="73" spans="1:15" s="36" customFormat="1" ht="38.1" hidden="1" customHeight="1" x14ac:dyDescent="0.2">
      <c r="A73" s="27"/>
      <c r="B73" s="28"/>
      <c r="C73" s="29"/>
      <c r="D73" s="448"/>
      <c r="E73" s="29"/>
      <c r="F73" s="30"/>
      <c r="G73" s="31"/>
      <c r="H73" s="32"/>
      <c r="I73" s="449">
        <f t="shared" si="3"/>
        <v>0</v>
      </c>
      <c r="J73" s="33"/>
      <c r="K73" s="449">
        <f t="shared" si="5"/>
        <v>0</v>
      </c>
      <c r="L73" s="32">
        <f t="shared" si="4"/>
        <v>0</v>
      </c>
      <c r="M73" s="34"/>
      <c r="N73" s="34"/>
      <c r="O73" s="37"/>
    </row>
    <row r="74" spans="1:15" s="36" customFormat="1" ht="38.1" hidden="1" customHeight="1" x14ac:dyDescent="0.2">
      <c r="A74" s="27"/>
      <c r="B74" s="28"/>
      <c r="C74" s="29"/>
      <c r="D74" s="448"/>
      <c r="E74" s="29"/>
      <c r="F74" s="30"/>
      <c r="G74" s="31"/>
      <c r="H74" s="32"/>
      <c r="I74" s="449">
        <f t="shared" si="3"/>
        <v>0</v>
      </c>
      <c r="J74" s="33"/>
      <c r="K74" s="449">
        <f t="shared" si="5"/>
        <v>0</v>
      </c>
      <c r="L74" s="32">
        <f t="shared" si="4"/>
        <v>0</v>
      </c>
      <c r="M74" s="34"/>
      <c r="N74" s="34"/>
      <c r="O74" s="37"/>
    </row>
    <row r="75" spans="1:15" s="36" customFormat="1" ht="38.1" hidden="1" customHeight="1" x14ac:dyDescent="0.2">
      <c r="A75" s="27"/>
      <c r="B75" s="28"/>
      <c r="C75" s="29"/>
      <c r="D75" s="448"/>
      <c r="E75" s="29"/>
      <c r="F75" s="30"/>
      <c r="G75" s="31"/>
      <c r="H75" s="32"/>
      <c r="I75" s="449">
        <f t="shared" si="3"/>
        <v>0</v>
      </c>
      <c r="J75" s="33"/>
      <c r="K75" s="449">
        <f t="shared" si="5"/>
        <v>0</v>
      </c>
      <c r="L75" s="32">
        <f t="shared" si="4"/>
        <v>0</v>
      </c>
      <c r="M75" s="34"/>
      <c r="N75" s="34"/>
      <c r="O75" s="37"/>
    </row>
    <row r="76" spans="1:15" s="36" customFormat="1" ht="38.1" hidden="1" customHeight="1" x14ac:dyDescent="0.2">
      <c r="A76" s="27"/>
      <c r="B76" s="28"/>
      <c r="C76" s="29"/>
      <c r="D76" s="448"/>
      <c r="E76" s="29"/>
      <c r="F76" s="30"/>
      <c r="G76" s="31"/>
      <c r="H76" s="32"/>
      <c r="I76" s="449">
        <f t="shared" si="3"/>
        <v>0</v>
      </c>
      <c r="J76" s="33"/>
      <c r="K76" s="449">
        <f t="shared" si="5"/>
        <v>0</v>
      </c>
      <c r="L76" s="32">
        <f t="shared" si="4"/>
        <v>0</v>
      </c>
      <c r="M76" s="34"/>
      <c r="N76" s="34"/>
      <c r="O76" s="37"/>
    </row>
    <row r="77" spans="1:15" s="36" customFormat="1" ht="38.1" hidden="1" customHeight="1" x14ac:dyDescent="0.2">
      <c r="A77" s="27"/>
      <c r="B77" s="28"/>
      <c r="C77" s="29"/>
      <c r="D77" s="448"/>
      <c r="E77" s="29"/>
      <c r="F77" s="30"/>
      <c r="G77" s="31"/>
      <c r="H77" s="32"/>
      <c r="I77" s="449">
        <f t="shared" si="3"/>
        <v>0</v>
      </c>
      <c r="J77" s="33"/>
      <c r="K77" s="449">
        <f t="shared" si="5"/>
        <v>0</v>
      </c>
      <c r="L77" s="32">
        <f t="shared" si="4"/>
        <v>0</v>
      </c>
      <c r="M77" s="34"/>
      <c r="N77" s="34"/>
      <c r="O77" s="37"/>
    </row>
    <row r="78" spans="1:15" s="36" customFormat="1" ht="38.1" hidden="1" customHeight="1" x14ac:dyDescent="0.2">
      <c r="A78" s="27"/>
      <c r="B78" s="28"/>
      <c r="C78" s="29"/>
      <c r="D78" s="448"/>
      <c r="E78" s="29"/>
      <c r="F78" s="30"/>
      <c r="G78" s="31"/>
      <c r="H78" s="32"/>
      <c r="I78" s="449">
        <f t="shared" si="3"/>
        <v>0</v>
      </c>
      <c r="J78" s="33"/>
      <c r="K78" s="449">
        <f t="shared" si="5"/>
        <v>0</v>
      </c>
      <c r="L78" s="32">
        <f t="shared" si="4"/>
        <v>0</v>
      </c>
      <c r="M78" s="34"/>
      <c r="N78" s="34"/>
      <c r="O78" s="37"/>
    </row>
    <row r="79" spans="1:15" s="36" customFormat="1" ht="38.1" hidden="1" customHeight="1" x14ac:dyDescent="0.2">
      <c r="A79" s="27"/>
      <c r="B79" s="28"/>
      <c r="C79" s="29"/>
      <c r="D79" s="448"/>
      <c r="E79" s="29"/>
      <c r="F79" s="30"/>
      <c r="G79" s="31"/>
      <c r="H79" s="32"/>
      <c r="I79" s="449">
        <f t="shared" si="3"/>
        <v>0</v>
      </c>
      <c r="J79" s="33"/>
      <c r="K79" s="449">
        <f t="shared" si="5"/>
        <v>0</v>
      </c>
      <c r="L79" s="32">
        <f t="shared" si="4"/>
        <v>0</v>
      </c>
      <c r="M79" s="34"/>
      <c r="N79" s="34"/>
      <c r="O79" s="37"/>
    </row>
    <row r="80" spans="1:15" s="36" customFormat="1" ht="38.1" hidden="1" customHeight="1" x14ac:dyDescent="0.2">
      <c r="A80" s="27"/>
      <c r="B80" s="28"/>
      <c r="C80" s="29"/>
      <c r="D80" s="448"/>
      <c r="E80" s="29"/>
      <c r="F80" s="30"/>
      <c r="G80" s="31"/>
      <c r="H80" s="32"/>
      <c r="I80" s="449">
        <f t="shared" si="3"/>
        <v>0</v>
      </c>
      <c r="J80" s="33"/>
      <c r="K80" s="449">
        <f t="shared" si="5"/>
        <v>0</v>
      </c>
      <c r="L80" s="32">
        <f t="shared" si="4"/>
        <v>0</v>
      </c>
      <c r="M80" s="34"/>
      <c r="N80" s="34"/>
      <c r="O80" s="37"/>
    </row>
    <row r="81" spans="1:15" s="36" customFormat="1" ht="38.1" hidden="1" customHeight="1" x14ac:dyDescent="0.2">
      <c r="A81" s="27"/>
      <c r="B81" s="28"/>
      <c r="C81" s="29"/>
      <c r="D81" s="448"/>
      <c r="E81" s="29"/>
      <c r="F81" s="30"/>
      <c r="G81" s="31"/>
      <c r="H81" s="32"/>
      <c r="I81" s="449">
        <f t="shared" si="3"/>
        <v>0</v>
      </c>
      <c r="J81" s="33"/>
      <c r="K81" s="449">
        <f t="shared" si="5"/>
        <v>0</v>
      </c>
      <c r="L81" s="32">
        <f t="shared" si="4"/>
        <v>0</v>
      </c>
      <c r="M81" s="34"/>
      <c r="N81" s="34"/>
      <c r="O81" s="37"/>
    </row>
    <row r="82" spans="1:15" s="36" customFormat="1" ht="38.1" hidden="1" customHeight="1" x14ac:dyDescent="0.2">
      <c r="A82" s="27"/>
      <c r="B82" s="28"/>
      <c r="C82" s="29"/>
      <c r="D82" s="448"/>
      <c r="E82" s="29"/>
      <c r="F82" s="30"/>
      <c r="G82" s="31"/>
      <c r="H82" s="32"/>
      <c r="I82" s="449">
        <f t="shared" si="3"/>
        <v>0</v>
      </c>
      <c r="J82" s="33"/>
      <c r="K82" s="449">
        <f t="shared" si="5"/>
        <v>0</v>
      </c>
      <c r="L82" s="32">
        <f t="shared" si="4"/>
        <v>0</v>
      </c>
      <c r="M82" s="34"/>
      <c r="N82" s="34"/>
      <c r="O82" s="37"/>
    </row>
    <row r="83" spans="1:15" s="36" customFormat="1" ht="38.1" hidden="1" customHeight="1" x14ac:dyDescent="0.2">
      <c r="A83" s="27"/>
      <c r="B83" s="28"/>
      <c r="C83" s="29"/>
      <c r="D83" s="448"/>
      <c r="E83" s="29"/>
      <c r="F83" s="30"/>
      <c r="G83" s="31"/>
      <c r="H83" s="32"/>
      <c r="I83" s="449">
        <f t="shared" si="3"/>
        <v>0</v>
      </c>
      <c r="J83" s="33"/>
      <c r="K83" s="449">
        <f t="shared" si="5"/>
        <v>0</v>
      </c>
      <c r="L83" s="32">
        <f t="shared" si="4"/>
        <v>0</v>
      </c>
      <c r="M83" s="34"/>
      <c r="N83" s="34"/>
      <c r="O83" s="37"/>
    </row>
    <row r="84" spans="1:15" s="36" customFormat="1" ht="38.1" hidden="1" customHeight="1" x14ac:dyDescent="0.2">
      <c r="A84" s="27"/>
      <c r="B84" s="28"/>
      <c r="C84" s="29"/>
      <c r="D84" s="448"/>
      <c r="E84" s="29"/>
      <c r="F84" s="30"/>
      <c r="G84" s="31"/>
      <c r="H84" s="32"/>
      <c r="I84" s="449">
        <f t="shared" si="3"/>
        <v>0</v>
      </c>
      <c r="J84" s="33"/>
      <c r="K84" s="449">
        <f t="shared" si="5"/>
        <v>0</v>
      </c>
      <c r="L84" s="32">
        <f t="shared" si="4"/>
        <v>0</v>
      </c>
      <c r="M84" s="34"/>
      <c r="N84" s="34"/>
      <c r="O84" s="37"/>
    </row>
    <row r="85" spans="1:15" s="36" customFormat="1" ht="38.1" hidden="1" customHeight="1" x14ac:dyDescent="0.2">
      <c r="A85" s="27"/>
      <c r="B85" s="28"/>
      <c r="C85" s="29"/>
      <c r="D85" s="448"/>
      <c r="E85" s="29"/>
      <c r="F85" s="30"/>
      <c r="G85" s="31"/>
      <c r="H85" s="32"/>
      <c r="I85" s="449">
        <f t="shared" si="3"/>
        <v>0</v>
      </c>
      <c r="J85" s="33"/>
      <c r="K85" s="449">
        <f t="shared" si="5"/>
        <v>0</v>
      </c>
      <c r="L85" s="32">
        <f t="shared" si="4"/>
        <v>0</v>
      </c>
      <c r="M85" s="34"/>
      <c r="N85" s="34"/>
      <c r="O85" s="37"/>
    </row>
    <row r="86" spans="1:15" s="36" customFormat="1" ht="38.1" hidden="1" customHeight="1" x14ac:dyDescent="0.2">
      <c r="A86" s="27"/>
      <c r="B86" s="28"/>
      <c r="C86" s="29"/>
      <c r="D86" s="448"/>
      <c r="E86" s="29"/>
      <c r="F86" s="30"/>
      <c r="G86" s="31"/>
      <c r="H86" s="32"/>
      <c r="I86" s="449">
        <f t="shared" si="3"/>
        <v>0</v>
      </c>
      <c r="J86" s="33"/>
      <c r="K86" s="449">
        <f t="shared" si="5"/>
        <v>0</v>
      </c>
      <c r="L86" s="32">
        <f t="shared" si="4"/>
        <v>0</v>
      </c>
      <c r="M86" s="34"/>
      <c r="N86" s="34"/>
      <c r="O86" s="37"/>
    </row>
    <row r="87" spans="1:15" s="36" customFormat="1" ht="38.1" hidden="1" customHeight="1" x14ac:dyDescent="0.2">
      <c r="A87" s="27"/>
      <c r="B87" s="28"/>
      <c r="C87" s="29"/>
      <c r="D87" s="448"/>
      <c r="E87" s="29"/>
      <c r="F87" s="30"/>
      <c r="G87" s="31"/>
      <c r="H87" s="32"/>
      <c r="I87" s="449">
        <f t="shared" si="3"/>
        <v>0</v>
      </c>
      <c r="J87" s="33"/>
      <c r="K87" s="449">
        <f t="shared" si="5"/>
        <v>0</v>
      </c>
      <c r="L87" s="32">
        <f t="shared" si="4"/>
        <v>0</v>
      </c>
      <c r="M87" s="34"/>
      <c r="N87" s="34"/>
      <c r="O87" s="37"/>
    </row>
    <row r="88" spans="1:15" s="36" customFormat="1" ht="38.1" hidden="1" customHeight="1" x14ac:dyDescent="0.2">
      <c r="A88" s="27"/>
      <c r="B88" s="28"/>
      <c r="C88" s="29"/>
      <c r="D88" s="448"/>
      <c r="E88" s="29"/>
      <c r="F88" s="30"/>
      <c r="G88" s="31"/>
      <c r="H88" s="32"/>
      <c r="I88" s="449">
        <f t="shared" si="3"/>
        <v>0</v>
      </c>
      <c r="J88" s="33"/>
      <c r="K88" s="449">
        <f t="shared" si="5"/>
        <v>0</v>
      </c>
      <c r="L88" s="32">
        <f t="shared" si="4"/>
        <v>0</v>
      </c>
      <c r="M88" s="34"/>
      <c r="N88" s="34"/>
      <c r="O88" s="37"/>
    </row>
    <row r="89" spans="1:15" s="36" customFormat="1" ht="38.1" hidden="1" customHeight="1" x14ac:dyDescent="0.2">
      <c r="A89" s="27"/>
      <c r="B89" s="28"/>
      <c r="C89" s="29"/>
      <c r="D89" s="448"/>
      <c r="E89" s="29"/>
      <c r="F89" s="30"/>
      <c r="G89" s="31"/>
      <c r="H89" s="32"/>
      <c r="I89" s="449">
        <f t="shared" si="3"/>
        <v>0</v>
      </c>
      <c r="J89" s="33"/>
      <c r="K89" s="449">
        <f t="shared" si="5"/>
        <v>0</v>
      </c>
      <c r="L89" s="32">
        <f t="shared" si="4"/>
        <v>0</v>
      </c>
      <c r="M89" s="34"/>
      <c r="N89" s="34"/>
      <c r="O89" s="37"/>
    </row>
    <row r="90" spans="1:15" s="36" customFormat="1" ht="38.1" hidden="1" customHeight="1" x14ac:dyDescent="0.2">
      <c r="A90" s="27"/>
      <c r="B90" s="28"/>
      <c r="C90" s="29"/>
      <c r="D90" s="448"/>
      <c r="E90" s="29"/>
      <c r="F90" s="30"/>
      <c r="G90" s="31"/>
      <c r="H90" s="32"/>
      <c r="I90" s="449">
        <f t="shared" si="3"/>
        <v>0</v>
      </c>
      <c r="J90" s="33"/>
      <c r="K90" s="449">
        <f t="shared" si="5"/>
        <v>0</v>
      </c>
      <c r="L90" s="32">
        <f t="shared" si="4"/>
        <v>0</v>
      </c>
      <c r="M90" s="34"/>
      <c r="N90" s="34"/>
      <c r="O90" s="37"/>
    </row>
    <row r="91" spans="1:15" s="36" customFormat="1" ht="38.1" hidden="1" customHeight="1" x14ac:dyDescent="0.2">
      <c r="A91" s="27"/>
      <c r="B91" s="28"/>
      <c r="C91" s="29"/>
      <c r="D91" s="448"/>
      <c r="E91" s="29"/>
      <c r="F91" s="30"/>
      <c r="G91" s="31"/>
      <c r="H91" s="32"/>
      <c r="I91" s="449">
        <f t="shared" si="3"/>
        <v>0</v>
      </c>
      <c r="J91" s="33"/>
      <c r="K91" s="449">
        <f t="shared" si="5"/>
        <v>0</v>
      </c>
      <c r="L91" s="32">
        <f t="shared" si="4"/>
        <v>0</v>
      </c>
      <c r="M91" s="34"/>
      <c r="N91" s="34"/>
      <c r="O91" s="37"/>
    </row>
    <row r="92" spans="1:15" s="36" customFormat="1" ht="38.1" hidden="1" customHeight="1" x14ac:dyDescent="0.2">
      <c r="A92" s="27"/>
      <c r="B92" s="28"/>
      <c r="C92" s="29"/>
      <c r="D92" s="448"/>
      <c r="E92" s="29"/>
      <c r="F92" s="30"/>
      <c r="G92" s="31"/>
      <c r="H92" s="32"/>
      <c r="I92" s="449">
        <f t="shared" si="3"/>
        <v>0</v>
      </c>
      <c r="J92" s="33"/>
      <c r="K92" s="449">
        <f t="shared" si="5"/>
        <v>0</v>
      </c>
      <c r="L92" s="32">
        <f t="shared" si="4"/>
        <v>0</v>
      </c>
      <c r="M92" s="34"/>
      <c r="N92" s="34"/>
      <c r="O92" s="37"/>
    </row>
    <row r="93" spans="1:15" s="36" customFormat="1" ht="38.1" hidden="1" customHeight="1" x14ac:dyDescent="0.2">
      <c r="A93" s="27"/>
      <c r="B93" s="28"/>
      <c r="C93" s="29"/>
      <c r="D93" s="448"/>
      <c r="E93" s="29"/>
      <c r="F93" s="30"/>
      <c r="G93" s="31"/>
      <c r="H93" s="32"/>
      <c r="I93" s="449">
        <f t="shared" si="3"/>
        <v>0</v>
      </c>
      <c r="J93" s="33"/>
      <c r="K93" s="449">
        <f t="shared" si="5"/>
        <v>0</v>
      </c>
      <c r="L93" s="32">
        <f t="shared" si="4"/>
        <v>0</v>
      </c>
      <c r="M93" s="34"/>
      <c r="N93" s="34"/>
      <c r="O93" s="37"/>
    </row>
    <row r="94" spans="1:15" s="36" customFormat="1" ht="38.1" hidden="1" customHeight="1" x14ac:dyDescent="0.2">
      <c r="A94" s="27"/>
      <c r="B94" s="28"/>
      <c r="C94" s="29"/>
      <c r="D94" s="448"/>
      <c r="E94" s="29"/>
      <c r="F94" s="30"/>
      <c r="G94" s="31"/>
      <c r="H94" s="32"/>
      <c r="I94" s="449">
        <f t="shared" si="3"/>
        <v>0</v>
      </c>
      <c r="J94" s="33"/>
      <c r="K94" s="449">
        <f t="shared" si="5"/>
        <v>0</v>
      </c>
      <c r="L94" s="32">
        <f t="shared" si="4"/>
        <v>0</v>
      </c>
      <c r="M94" s="34"/>
      <c r="N94" s="34"/>
      <c r="O94" s="37"/>
    </row>
    <row r="95" spans="1:15" s="36" customFormat="1" ht="38.1" hidden="1" customHeight="1" x14ac:dyDescent="0.2">
      <c r="A95" s="27"/>
      <c r="B95" s="28"/>
      <c r="C95" s="29"/>
      <c r="D95" s="448"/>
      <c r="E95" s="29"/>
      <c r="F95" s="30"/>
      <c r="G95" s="31"/>
      <c r="H95" s="32"/>
      <c r="I95" s="449">
        <f t="shared" si="3"/>
        <v>0</v>
      </c>
      <c r="J95" s="33"/>
      <c r="K95" s="449">
        <f t="shared" si="5"/>
        <v>0</v>
      </c>
      <c r="L95" s="32">
        <f t="shared" si="4"/>
        <v>0</v>
      </c>
      <c r="M95" s="34"/>
      <c r="N95" s="34"/>
      <c r="O95" s="37"/>
    </row>
    <row r="96" spans="1:15" s="36" customFormat="1" ht="38.1" hidden="1" customHeight="1" x14ac:dyDescent="0.2">
      <c r="A96" s="27"/>
      <c r="B96" s="28"/>
      <c r="C96" s="29"/>
      <c r="D96" s="448"/>
      <c r="E96" s="29"/>
      <c r="F96" s="30"/>
      <c r="G96" s="31"/>
      <c r="H96" s="32"/>
      <c r="I96" s="449">
        <f t="shared" si="3"/>
        <v>0</v>
      </c>
      <c r="J96" s="33"/>
      <c r="K96" s="449">
        <f t="shared" si="5"/>
        <v>0</v>
      </c>
      <c r="L96" s="32">
        <f t="shared" si="4"/>
        <v>0</v>
      </c>
      <c r="M96" s="34"/>
      <c r="N96" s="34"/>
      <c r="O96" s="37"/>
    </row>
    <row r="97" spans="1:15" s="36" customFormat="1" ht="38.1" hidden="1" customHeight="1" x14ac:dyDescent="0.2">
      <c r="A97" s="27"/>
      <c r="B97" s="28"/>
      <c r="C97" s="29"/>
      <c r="D97" s="448"/>
      <c r="E97" s="29"/>
      <c r="F97" s="30"/>
      <c r="G97" s="31"/>
      <c r="H97" s="32"/>
      <c r="I97" s="449">
        <f t="shared" si="3"/>
        <v>0</v>
      </c>
      <c r="J97" s="33"/>
      <c r="K97" s="449">
        <f t="shared" si="5"/>
        <v>0</v>
      </c>
      <c r="L97" s="32">
        <f t="shared" si="4"/>
        <v>0</v>
      </c>
      <c r="M97" s="34"/>
      <c r="N97" s="34"/>
      <c r="O97" s="37"/>
    </row>
    <row r="98" spans="1:15" s="36" customFormat="1" ht="38.1" hidden="1" customHeight="1" x14ac:dyDescent="0.2">
      <c r="A98" s="27"/>
      <c r="B98" s="28"/>
      <c r="C98" s="29"/>
      <c r="D98" s="448"/>
      <c r="E98" s="29"/>
      <c r="F98" s="30"/>
      <c r="G98" s="31"/>
      <c r="H98" s="32"/>
      <c r="I98" s="449">
        <f t="shared" si="3"/>
        <v>0</v>
      </c>
      <c r="J98" s="33"/>
      <c r="K98" s="449">
        <f t="shared" si="5"/>
        <v>0</v>
      </c>
      <c r="L98" s="32">
        <f t="shared" si="4"/>
        <v>0</v>
      </c>
      <c r="M98" s="34"/>
      <c r="N98" s="34"/>
      <c r="O98" s="37"/>
    </row>
    <row r="99" spans="1:15" s="36" customFormat="1" ht="38.1" hidden="1" customHeight="1" x14ac:dyDescent="0.2">
      <c r="A99" s="27"/>
      <c r="B99" s="28"/>
      <c r="C99" s="29"/>
      <c r="D99" s="448"/>
      <c r="E99" s="29"/>
      <c r="F99" s="30"/>
      <c r="G99" s="31"/>
      <c r="H99" s="32"/>
      <c r="I99" s="449">
        <f t="shared" si="3"/>
        <v>0</v>
      </c>
      <c r="J99" s="33"/>
      <c r="K99" s="449">
        <f t="shared" si="5"/>
        <v>0</v>
      </c>
      <c r="L99" s="32">
        <f t="shared" si="4"/>
        <v>0</v>
      </c>
      <c r="M99" s="34"/>
      <c r="N99" s="34"/>
      <c r="O99" s="37"/>
    </row>
    <row r="100" spans="1:15" s="36" customFormat="1" ht="38.1" hidden="1" customHeight="1" x14ac:dyDescent="0.2">
      <c r="A100" s="27"/>
      <c r="B100" s="28"/>
      <c r="C100" s="29"/>
      <c r="D100" s="448"/>
      <c r="E100" s="29"/>
      <c r="F100" s="30"/>
      <c r="G100" s="31"/>
      <c r="H100" s="32"/>
      <c r="I100" s="449">
        <f t="shared" si="3"/>
        <v>0</v>
      </c>
      <c r="J100" s="33"/>
      <c r="K100" s="449">
        <f t="shared" si="5"/>
        <v>0</v>
      </c>
      <c r="L100" s="32">
        <f t="shared" si="4"/>
        <v>0</v>
      </c>
      <c r="M100" s="34"/>
      <c r="N100" s="34"/>
      <c r="O100" s="37"/>
    </row>
    <row r="101" spans="1:15" s="36" customFormat="1" ht="38.1" hidden="1" customHeight="1" x14ac:dyDescent="0.2">
      <c r="A101" s="27"/>
      <c r="B101" s="28"/>
      <c r="C101" s="29"/>
      <c r="D101" s="448"/>
      <c r="E101" s="29"/>
      <c r="F101" s="30"/>
      <c r="G101" s="31"/>
      <c r="H101" s="32"/>
      <c r="I101" s="449">
        <f t="shared" si="3"/>
        <v>0</v>
      </c>
      <c r="J101" s="33"/>
      <c r="K101" s="449">
        <f t="shared" si="5"/>
        <v>0</v>
      </c>
      <c r="L101" s="32">
        <f t="shared" si="4"/>
        <v>0</v>
      </c>
      <c r="M101" s="34"/>
      <c r="N101" s="34"/>
      <c r="O101" s="37"/>
    </row>
    <row r="102" spans="1:15" s="36" customFormat="1" ht="38.1" hidden="1" customHeight="1" x14ac:dyDescent="0.2">
      <c r="A102" s="27"/>
      <c r="B102" s="28"/>
      <c r="C102" s="29"/>
      <c r="D102" s="448"/>
      <c r="E102" s="29"/>
      <c r="F102" s="30"/>
      <c r="G102" s="31"/>
      <c r="H102" s="32"/>
      <c r="I102" s="449">
        <f t="shared" si="3"/>
        <v>0</v>
      </c>
      <c r="J102" s="33"/>
      <c r="K102" s="449">
        <f t="shared" si="5"/>
        <v>0</v>
      </c>
      <c r="L102" s="32">
        <f t="shared" si="4"/>
        <v>0</v>
      </c>
      <c r="M102" s="34"/>
      <c r="N102" s="34"/>
      <c r="O102" s="37"/>
    </row>
    <row r="103" spans="1:15" s="36" customFormat="1" ht="38.1" hidden="1" customHeight="1" x14ac:dyDescent="0.2">
      <c r="A103" s="27"/>
      <c r="B103" s="28"/>
      <c r="C103" s="29"/>
      <c r="D103" s="448"/>
      <c r="E103" s="29"/>
      <c r="F103" s="30"/>
      <c r="G103" s="31"/>
      <c r="H103" s="32"/>
      <c r="I103" s="449">
        <f t="shared" si="3"/>
        <v>0</v>
      </c>
      <c r="J103" s="33"/>
      <c r="K103" s="449">
        <f t="shared" si="5"/>
        <v>0</v>
      </c>
      <c r="L103" s="32">
        <f t="shared" si="4"/>
        <v>0</v>
      </c>
      <c r="M103" s="34"/>
      <c r="N103" s="34"/>
      <c r="O103" s="37"/>
    </row>
    <row r="104" spans="1:15" s="36" customFormat="1" ht="38.1" hidden="1" customHeight="1" x14ac:dyDescent="0.2">
      <c r="A104" s="27"/>
      <c r="B104" s="28"/>
      <c r="C104" s="29"/>
      <c r="D104" s="448"/>
      <c r="E104" s="29"/>
      <c r="F104" s="30"/>
      <c r="G104" s="31"/>
      <c r="H104" s="32"/>
      <c r="I104" s="449">
        <f t="shared" si="3"/>
        <v>0</v>
      </c>
      <c r="J104" s="33"/>
      <c r="K104" s="449">
        <f t="shared" si="5"/>
        <v>0</v>
      </c>
      <c r="L104" s="32">
        <f t="shared" si="4"/>
        <v>0</v>
      </c>
      <c r="M104" s="34"/>
      <c r="N104" s="34"/>
      <c r="O104" s="37"/>
    </row>
    <row r="105" spans="1:15" s="36" customFormat="1" ht="38.1" hidden="1" customHeight="1" x14ac:dyDescent="0.2">
      <c r="A105" s="27"/>
      <c r="B105" s="28"/>
      <c r="C105" s="29"/>
      <c r="D105" s="448"/>
      <c r="E105" s="29"/>
      <c r="F105" s="30"/>
      <c r="G105" s="31"/>
      <c r="H105" s="32"/>
      <c r="I105" s="449">
        <f t="shared" si="3"/>
        <v>0</v>
      </c>
      <c r="J105" s="33"/>
      <c r="K105" s="449">
        <f t="shared" si="5"/>
        <v>0</v>
      </c>
      <c r="L105" s="32">
        <f t="shared" si="4"/>
        <v>0</v>
      </c>
      <c r="M105" s="34"/>
      <c r="N105" s="34"/>
      <c r="O105" s="37"/>
    </row>
    <row r="106" spans="1:15" s="36" customFormat="1" ht="38.1" hidden="1" customHeight="1" x14ac:dyDescent="0.2">
      <c r="A106" s="27"/>
      <c r="B106" s="28"/>
      <c r="C106" s="29"/>
      <c r="D106" s="448"/>
      <c r="E106" s="29"/>
      <c r="F106" s="30"/>
      <c r="G106" s="31"/>
      <c r="H106" s="32"/>
      <c r="I106" s="449">
        <f t="shared" si="3"/>
        <v>0</v>
      </c>
      <c r="J106" s="33"/>
      <c r="K106" s="449">
        <f t="shared" si="5"/>
        <v>0</v>
      </c>
      <c r="L106" s="32">
        <f t="shared" si="4"/>
        <v>0</v>
      </c>
      <c r="M106" s="34"/>
      <c r="N106" s="34"/>
      <c r="O106" s="37"/>
    </row>
    <row r="107" spans="1:15" s="36" customFormat="1" ht="38.1" hidden="1" customHeight="1" x14ac:dyDescent="0.2">
      <c r="A107" s="27"/>
      <c r="B107" s="28"/>
      <c r="C107" s="29"/>
      <c r="D107" s="448"/>
      <c r="E107" s="29"/>
      <c r="F107" s="30"/>
      <c r="G107" s="31"/>
      <c r="H107" s="32"/>
      <c r="I107" s="449">
        <f t="shared" si="3"/>
        <v>0</v>
      </c>
      <c r="J107" s="33"/>
      <c r="K107" s="449">
        <f t="shared" si="5"/>
        <v>0</v>
      </c>
      <c r="L107" s="32">
        <f t="shared" si="4"/>
        <v>0</v>
      </c>
      <c r="M107" s="34"/>
      <c r="N107" s="34"/>
      <c r="O107" s="37"/>
    </row>
    <row r="108" spans="1:15" s="36" customFormat="1" ht="38.1" hidden="1" customHeight="1" x14ac:dyDescent="0.2">
      <c r="A108" s="27"/>
      <c r="B108" s="28"/>
      <c r="C108" s="29"/>
      <c r="D108" s="448"/>
      <c r="E108" s="29"/>
      <c r="F108" s="30"/>
      <c r="G108" s="31"/>
      <c r="H108" s="32"/>
      <c r="I108" s="449">
        <f t="shared" si="3"/>
        <v>0</v>
      </c>
      <c r="J108" s="33"/>
      <c r="K108" s="449">
        <f t="shared" si="5"/>
        <v>0</v>
      </c>
      <c r="L108" s="32">
        <f t="shared" si="4"/>
        <v>0</v>
      </c>
      <c r="M108" s="34"/>
      <c r="N108" s="34"/>
      <c r="O108" s="37"/>
    </row>
    <row r="109" spans="1:15" s="36" customFormat="1" ht="38.1" hidden="1" customHeight="1" x14ac:dyDescent="0.2">
      <c r="A109" s="27"/>
      <c r="B109" s="28"/>
      <c r="C109" s="29"/>
      <c r="D109" s="448"/>
      <c r="E109" s="29"/>
      <c r="F109" s="30"/>
      <c r="G109" s="31"/>
      <c r="H109" s="32"/>
      <c r="I109" s="449">
        <f t="shared" si="3"/>
        <v>0</v>
      </c>
      <c r="J109" s="33"/>
      <c r="K109" s="449">
        <f t="shared" si="5"/>
        <v>0</v>
      </c>
      <c r="L109" s="32">
        <f t="shared" si="4"/>
        <v>0</v>
      </c>
      <c r="M109" s="34"/>
      <c r="N109" s="34"/>
      <c r="O109" s="37"/>
    </row>
    <row r="110" spans="1:15" s="36" customFormat="1" ht="38.1" hidden="1" customHeight="1" x14ac:dyDescent="0.2">
      <c r="A110" s="27"/>
      <c r="B110" s="28"/>
      <c r="C110" s="29"/>
      <c r="D110" s="448"/>
      <c r="E110" s="29"/>
      <c r="F110" s="30"/>
      <c r="G110" s="31"/>
      <c r="H110" s="32"/>
      <c r="I110" s="449">
        <f t="shared" si="3"/>
        <v>0</v>
      </c>
      <c r="J110" s="33"/>
      <c r="K110" s="449">
        <f t="shared" si="5"/>
        <v>0</v>
      </c>
      <c r="L110" s="32">
        <f t="shared" si="4"/>
        <v>0</v>
      </c>
      <c r="M110" s="34"/>
      <c r="N110" s="34"/>
      <c r="O110" s="37"/>
    </row>
    <row r="111" spans="1:15" s="36" customFormat="1" ht="38.1" hidden="1" customHeight="1" x14ac:dyDescent="0.2">
      <c r="A111" s="27"/>
      <c r="B111" s="28"/>
      <c r="C111" s="29"/>
      <c r="D111" s="448"/>
      <c r="E111" s="29"/>
      <c r="F111" s="30"/>
      <c r="G111" s="31"/>
      <c r="H111" s="32"/>
      <c r="I111" s="449">
        <f t="shared" si="3"/>
        <v>0</v>
      </c>
      <c r="J111" s="33"/>
      <c r="K111" s="449">
        <f t="shared" si="5"/>
        <v>0</v>
      </c>
      <c r="L111" s="32">
        <f t="shared" si="4"/>
        <v>0</v>
      </c>
      <c r="M111" s="34"/>
      <c r="N111" s="34"/>
      <c r="O111" s="37"/>
    </row>
    <row r="112" spans="1:15" s="36" customFormat="1" ht="38.1" hidden="1" customHeight="1" x14ac:dyDescent="0.2">
      <c r="A112" s="27"/>
      <c r="B112" s="28"/>
      <c r="C112" s="29"/>
      <c r="D112" s="448"/>
      <c r="E112" s="29"/>
      <c r="F112" s="30"/>
      <c r="G112" s="31"/>
      <c r="H112" s="32"/>
      <c r="I112" s="449">
        <f t="shared" si="3"/>
        <v>0</v>
      </c>
      <c r="J112" s="33"/>
      <c r="K112" s="449">
        <f t="shared" si="5"/>
        <v>0</v>
      </c>
      <c r="L112" s="32">
        <f t="shared" si="4"/>
        <v>0</v>
      </c>
      <c r="M112" s="34"/>
      <c r="N112" s="34"/>
      <c r="O112" s="37"/>
    </row>
    <row r="113" spans="1:15" s="36" customFormat="1" ht="38.1" hidden="1" customHeight="1" x14ac:dyDescent="0.2">
      <c r="A113" s="27"/>
      <c r="B113" s="28"/>
      <c r="C113" s="29"/>
      <c r="D113" s="448"/>
      <c r="E113" s="29"/>
      <c r="F113" s="30"/>
      <c r="G113" s="31"/>
      <c r="H113" s="32"/>
      <c r="I113" s="449">
        <f t="shared" si="3"/>
        <v>0</v>
      </c>
      <c r="J113" s="33"/>
      <c r="K113" s="449">
        <f t="shared" si="5"/>
        <v>0</v>
      </c>
      <c r="L113" s="32">
        <f t="shared" si="4"/>
        <v>0</v>
      </c>
      <c r="M113" s="34"/>
      <c r="N113" s="34"/>
      <c r="O113" s="37"/>
    </row>
    <row r="114" spans="1:15" s="36" customFormat="1" ht="38.1" hidden="1" customHeight="1" x14ac:dyDescent="0.2">
      <c r="A114" s="27"/>
      <c r="B114" s="28"/>
      <c r="C114" s="29"/>
      <c r="D114" s="448"/>
      <c r="E114" s="29"/>
      <c r="F114" s="30"/>
      <c r="G114" s="31"/>
      <c r="H114" s="32"/>
      <c r="I114" s="449">
        <f t="shared" si="3"/>
        <v>0</v>
      </c>
      <c r="J114" s="33"/>
      <c r="K114" s="449">
        <f t="shared" si="5"/>
        <v>0</v>
      </c>
      <c r="L114" s="32">
        <f t="shared" si="4"/>
        <v>0</v>
      </c>
      <c r="M114" s="34"/>
      <c r="N114" s="34"/>
      <c r="O114" s="37"/>
    </row>
    <row r="115" spans="1:15" s="36" customFormat="1" ht="38.1" hidden="1" customHeight="1" x14ac:dyDescent="0.2">
      <c r="A115" s="27"/>
      <c r="B115" s="28"/>
      <c r="C115" s="29"/>
      <c r="D115" s="448"/>
      <c r="E115" s="29"/>
      <c r="F115" s="30"/>
      <c r="G115" s="31"/>
      <c r="H115" s="32"/>
      <c r="I115" s="449">
        <f t="shared" si="3"/>
        <v>0</v>
      </c>
      <c r="J115" s="33"/>
      <c r="K115" s="449">
        <f t="shared" si="5"/>
        <v>0</v>
      </c>
      <c r="L115" s="32">
        <f t="shared" si="4"/>
        <v>0</v>
      </c>
      <c r="M115" s="34"/>
      <c r="N115" s="34"/>
      <c r="O115" s="37"/>
    </row>
    <row r="116" spans="1:15" s="36" customFormat="1" ht="38.1" hidden="1" customHeight="1" x14ac:dyDescent="0.2">
      <c r="A116" s="27"/>
      <c r="B116" s="28"/>
      <c r="C116" s="29"/>
      <c r="D116" s="448"/>
      <c r="E116" s="29"/>
      <c r="F116" s="30"/>
      <c r="G116" s="31"/>
      <c r="H116" s="32"/>
      <c r="I116" s="449">
        <f t="shared" si="3"/>
        <v>0</v>
      </c>
      <c r="J116" s="33"/>
      <c r="K116" s="449">
        <f t="shared" si="5"/>
        <v>0</v>
      </c>
      <c r="L116" s="32">
        <f t="shared" si="4"/>
        <v>0</v>
      </c>
      <c r="M116" s="34"/>
      <c r="N116" s="34"/>
      <c r="O116" s="37"/>
    </row>
    <row r="117" spans="1:15" s="36" customFormat="1" ht="38.1" hidden="1" customHeight="1" x14ac:dyDescent="0.2">
      <c r="A117" s="27"/>
      <c r="B117" s="28"/>
      <c r="C117" s="29"/>
      <c r="D117" s="448"/>
      <c r="E117" s="29"/>
      <c r="F117" s="30"/>
      <c r="G117" s="31"/>
      <c r="H117" s="32"/>
      <c r="I117" s="449">
        <f t="shared" si="3"/>
        <v>0</v>
      </c>
      <c r="J117" s="33"/>
      <c r="K117" s="449">
        <f t="shared" si="5"/>
        <v>0</v>
      </c>
      <c r="L117" s="32">
        <f t="shared" si="4"/>
        <v>0</v>
      </c>
      <c r="M117" s="34"/>
      <c r="N117" s="34"/>
      <c r="O117" s="37"/>
    </row>
    <row r="118" spans="1:15" s="36" customFormat="1" ht="38.1" hidden="1" customHeight="1" x14ac:dyDescent="0.2">
      <c r="A118" s="27"/>
      <c r="B118" s="28"/>
      <c r="C118" s="29"/>
      <c r="D118" s="448"/>
      <c r="E118" s="29"/>
      <c r="F118" s="30"/>
      <c r="G118" s="31"/>
      <c r="H118" s="32"/>
      <c r="I118" s="449">
        <f t="shared" si="3"/>
        <v>0</v>
      </c>
      <c r="J118" s="33"/>
      <c r="K118" s="449">
        <f t="shared" si="5"/>
        <v>0</v>
      </c>
      <c r="L118" s="32">
        <f t="shared" si="4"/>
        <v>0</v>
      </c>
      <c r="M118" s="34"/>
      <c r="N118" s="34"/>
      <c r="O118" s="37"/>
    </row>
    <row r="119" spans="1:15" s="36" customFormat="1" ht="38.1" hidden="1" customHeight="1" x14ac:dyDescent="0.2">
      <c r="A119" s="27"/>
      <c r="B119" s="28"/>
      <c r="C119" s="29"/>
      <c r="D119" s="448"/>
      <c r="E119" s="29"/>
      <c r="F119" s="30"/>
      <c r="G119" s="31"/>
      <c r="H119" s="32"/>
      <c r="I119" s="449">
        <f t="shared" si="3"/>
        <v>0</v>
      </c>
      <c r="J119" s="33"/>
      <c r="K119" s="449">
        <f t="shared" si="5"/>
        <v>0</v>
      </c>
      <c r="L119" s="32">
        <f t="shared" si="4"/>
        <v>0</v>
      </c>
      <c r="M119" s="34"/>
      <c r="N119" s="34"/>
      <c r="O119" s="37"/>
    </row>
    <row r="120" spans="1:15" s="36" customFormat="1" ht="38.1" hidden="1" customHeight="1" x14ac:dyDescent="0.2">
      <c r="A120" s="27"/>
      <c r="B120" s="28"/>
      <c r="C120" s="29"/>
      <c r="D120" s="448"/>
      <c r="E120" s="29"/>
      <c r="F120" s="30"/>
      <c r="G120" s="31"/>
      <c r="H120" s="32"/>
      <c r="I120" s="449">
        <f t="shared" si="3"/>
        <v>0</v>
      </c>
      <c r="J120" s="33"/>
      <c r="K120" s="449">
        <f t="shared" si="5"/>
        <v>0</v>
      </c>
      <c r="L120" s="32">
        <f t="shared" si="4"/>
        <v>0</v>
      </c>
      <c r="M120" s="34"/>
      <c r="N120" s="34"/>
      <c r="O120" s="37"/>
    </row>
    <row r="121" spans="1:15" s="36" customFormat="1" ht="38.1" hidden="1" customHeight="1" x14ac:dyDescent="0.2">
      <c r="A121" s="27"/>
      <c r="B121" s="28"/>
      <c r="C121" s="29"/>
      <c r="D121" s="448"/>
      <c r="E121" s="29"/>
      <c r="F121" s="30"/>
      <c r="G121" s="31"/>
      <c r="H121" s="32"/>
      <c r="I121" s="449">
        <f t="shared" si="3"/>
        <v>0</v>
      </c>
      <c r="J121" s="33"/>
      <c r="K121" s="449">
        <f t="shared" si="5"/>
        <v>0</v>
      </c>
      <c r="L121" s="32">
        <f t="shared" si="4"/>
        <v>0</v>
      </c>
      <c r="M121" s="34"/>
      <c r="N121" s="34"/>
      <c r="O121" s="37"/>
    </row>
    <row r="122" spans="1:15" s="36" customFormat="1" ht="38.1" hidden="1" customHeight="1" x14ac:dyDescent="0.2">
      <c r="A122" s="27"/>
      <c r="B122" s="28"/>
      <c r="C122" s="29"/>
      <c r="D122" s="448"/>
      <c r="E122" s="29"/>
      <c r="F122" s="30"/>
      <c r="G122" s="31"/>
      <c r="H122" s="32"/>
      <c r="I122" s="449">
        <f t="shared" si="3"/>
        <v>0</v>
      </c>
      <c r="J122" s="33"/>
      <c r="K122" s="449">
        <f t="shared" si="5"/>
        <v>0</v>
      </c>
      <c r="L122" s="32">
        <f t="shared" si="4"/>
        <v>0</v>
      </c>
      <c r="M122" s="34"/>
      <c r="N122" s="34"/>
      <c r="O122" s="37"/>
    </row>
    <row r="123" spans="1:15" s="36" customFormat="1" ht="38.1" hidden="1" customHeight="1" x14ac:dyDescent="0.2">
      <c r="A123" s="27"/>
      <c r="B123" s="28"/>
      <c r="C123" s="29"/>
      <c r="D123" s="448"/>
      <c r="E123" s="29"/>
      <c r="F123" s="30"/>
      <c r="G123" s="31"/>
      <c r="H123" s="32"/>
      <c r="I123" s="449">
        <f t="shared" si="3"/>
        <v>0</v>
      </c>
      <c r="J123" s="33"/>
      <c r="K123" s="449">
        <f t="shared" si="5"/>
        <v>0</v>
      </c>
      <c r="L123" s="32">
        <f t="shared" si="4"/>
        <v>0</v>
      </c>
      <c r="M123" s="34"/>
      <c r="N123" s="34"/>
      <c r="O123" s="37"/>
    </row>
    <row r="124" spans="1:15" s="36" customFormat="1" ht="38.1" hidden="1" customHeight="1" x14ac:dyDescent="0.2">
      <c r="A124" s="27"/>
      <c r="B124" s="28"/>
      <c r="C124" s="29"/>
      <c r="D124" s="448"/>
      <c r="E124" s="29"/>
      <c r="F124" s="30"/>
      <c r="G124" s="31"/>
      <c r="H124" s="32"/>
      <c r="I124" s="449">
        <f t="shared" si="3"/>
        <v>0</v>
      </c>
      <c r="J124" s="33"/>
      <c r="K124" s="449">
        <f t="shared" si="5"/>
        <v>0</v>
      </c>
      <c r="L124" s="32">
        <f t="shared" si="4"/>
        <v>0</v>
      </c>
      <c r="M124" s="34"/>
      <c r="N124" s="34"/>
      <c r="O124" s="37"/>
    </row>
    <row r="125" spans="1:15" s="36" customFormat="1" ht="38.1" hidden="1" customHeight="1" x14ac:dyDescent="0.2">
      <c r="A125" s="27"/>
      <c r="B125" s="28"/>
      <c r="C125" s="29"/>
      <c r="D125" s="448"/>
      <c r="E125" s="29"/>
      <c r="F125" s="30"/>
      <c r="G125" s="31"/>
      <c r="H125" s="32"/>
      <c r="I125" s="449">
        <f t="shared" si="3"/>
        <v>0</v>
      </c>
      <c r="J125" s="33"/>
      <c r="K125" s="449">
        <f t="shared" si="5"/>
        <v>0</v>
      </c>
      <c r="L125" s="32">
        <f t="shared" si="4"/>
        <v>0</v>
      </c>
      <c r="M125" s="34"/>
      <c r="N125" s="34"/>
      <c r="O125" s="37"/>
    </row>
    <row r="126" spans="1:15" s="36" customFormat="1" ht="38.1" hidden="1" customHeight="1" x14ac:dyDescent="0.2">
      <c r="A126" s="27"/>
      <c r="B126" s="28"/>
      <c r="C126" s="29"/>
      <c r="D126" s="448"/>
      <c r="E126" s="29"/>
      <c r="F126" s="30"/>
      <c r="G126" s="31"/>
      <c r="H126" s="32"/>
      <c r="I126" s="449">
        <f t="shared" si="3"/>
        <v>0</v>
      </c>
      <c r="J126" s="33"/>
      <c r="K126" s="449">
        <f t="shared" si="5"/>
        <v>0</v>
      </c>
      <c r="L126" s="32">
        <f t="shared" si="4"/>
        <v>0</v>
      </c>
      <c r="M126" s="34"/>
      <c r="N126" s="34"/>
      <c r="O126" s="37"/>
    </row>
    <row r="127" spans="1:15" s="36" customFormat="1" ht="38.1" hidden="1" customHeight="1" x14ac:dyDescent="0.2">
      <c r="A127" s="27"/>
      <c r="B127" s="28"/>
      <c r="C127" s="29"/>
      <c r="D127" s="448"/>
      <c r="E127" s="29"/>
      <c r="F127" s="30"/>
      <c r="G127" s="31"/>
      <c r="H127" s="32"/>
      <c r="I127" s="449">
        <f t="shared" si="3"/>
        <v>0</v>
      </c>
      <c r="J127" s="33"/>
      <c r="K127" s="449">
        <f t="shared" si="5"/>
        <v>0</v>
      </c>
      <c r="L127" s="32">
        <f t="shared" si="4"/>
        <v>0</v>
      </c>
      <c r="M127" s="34"/>
      <c r="N127" s="34"/>
      <c r="O127" s="37"/>
    </row>
    <row r="128" spans="1:15" s="36" customFormat="1" ht="38.1" hidden="1" customHeight="1" x14ac:dyDescent="0.2">
      <c r="A128" s="27"/>
      <c r="B128" s="28"/>
      <c r="C128" s="29"/>
      <c r="D128" s="448"/>
      <c r="E128" s="29"/>
      <c r="F128" s="30"/>
      <c r="G128" s="31"/>
      <c r="H128" s="32"/>
      <c r="I128" s="449">
        <f t="shared" si="3"/>
        <v>0</v>
      </c>
      <c r="J128" s="33"/>
      <c r="K128" s="449">
        <f t="shared" si="5"/>
        <v>0</v>
      </c>
      <c r="L128" s="32">
        <f t="shared" si="4"/>
        <v>0</v>
      </c>
      <c r="M128" s="34"/>
      <c r="N128" s="34"/>
      <c r="O128" s="37"/>
    </row>
    <row r="129" spans="1:15" s="36" customFormat="1" ht="38.1" hidden="1" customHeight="1" x14ac:dyDescent="0.2">
      <c r="A129" s="27"/>
      <c r="B129" s="28"/>
      <c r="C129" s="29"/>
      <c r="D129" s="448"/>
      <c r="E129" s="29"/>
      <c r="F129" s="30"/>
      <c r="G129" s="31"/>
      <c r="H129" s="32"/>
      <c r="I129" s="449">
        <f t="shared" si="3"/>
        <v>0</v>
      </c>
      <c r="J129" s="33"/>
      <c r="K129" s="449">
        <f t="shared" si="5"/>
        <v>0</v>
      </c>
      <c r="L129" s="32">
        <f t="shared" si="4"/>
        <v>0</v>
      </c>
      <c r="M129" s="34"/>
      <c r="N129" s="34"/>
      <c r="O129" s="37"/>
    </row>
    <row r="130" spans="1:15" s="36" customFormat="1" ht="38.1" hidden="1" customHeight="1" x14ac:dyDescent="0.2">
      <c r="A130" s="27"/>
      <c r="B130" s="28"/>
      <c r="C130" s="29"/>
      <c r="D130" s="448"/>
      <c r="E130" s="29"/>
      <c r="F130" s="30"/>
      <c r="G130" s="31"/>
      <c r="H130" s="32"/>
      <c r="I130" s="449">
        <f t="shared" si="3"/>
        <v>0</v>
      </c>
      <c r="J130" s="33"/>
      <c r="K130" s="449">
        <f t="shared" si="5"/>
        <v>0</v>
      </c>
      <c r="L130" s="32">
        <f t="shared" si="4"/>
        <v>0</v>
      </c>
      <c r="M130" s="34"/>
      <c r="N130" s="34"/>
      <c r="O130" s="37"/>
    </row>
    <row r="131" spans="1:15" s="36" customFormat="1" ht="38.1" hidden="1" customHeight="1" x14ac:dyDescent="0.2">
      <c r="A131" s="27"/>
      <c r="B131" s="28"/>
      <c r="C131" s="29"/>
      <c r="D131" s="448"/>
      <c r="E131" s="29"/>
      <c r="F131" s="30"/>
      <c r="G131" s="31"/>
      <c r="H131" s="32"/>
      <c r="I131" s="449">
        <f t="shared" si="3"/>
        <v>0</v>
      </c>
      <c r="J131" s="33"/>
      <c r="K131" s="449">
        <f t="shared" si="5"/>
        <v>0</v>
      </c>
      <c r="L131" s="32">
        <f t="shared" si="4"/>
        <v>0</v>
      </c>
      <c r="M131" s="34"/>
      <c r="N131" s="34"/>
      <c r="O131" s="37"/>
    </row>
    <row r="132" spans="1:15" s="36" customFormat="1" ht="38.1" hidden="1" customHeight="1" x14ac:dyDescent="0.2">
      <c r="A132" s="27"/>
      <c r="B132" s="28"/>
      <c r="C132" s="29"/>
      <c r="D132" s="448"/>
      <c r="E132" s="29"/>
      <c r="F132" s="30"/>
      <c r="G132" s="31"/>
      <c r="H132" s="32"/>
      <c r="I132" s="449">
        <f t="shared" si="3"/>
        <v>0</v>
      </c>
      <c r="J132" s="33"/>
      <c r="K132" s="449">
        <f t="shared" si="5"/>
        <v>0</v>
      </c>
      <c r="L132" s="32">
        <f t="shared" si="4"/>
        <v>0</v>
      </c>
      <c r="M132" s="34"/>
      <c r="N132" s="34"/>
      <c r="O132" s="37"/>
    </row>
    <row r="133" spans="1:15" s="36" customFormat="1" ht="38.1" hidden="1" customHeight="1" x14ac:dyDescent="0.2">
      <c r="A133" s="27"/>
      <c r="B133" s="28"/>
      <c r="C133" s="29"/>
      <c r="D133" s="448"/>
      <c r="E133" s="29"/>
      <c r="F133" s="30"/>
      <c r="G133" s="31"/>
      <c r="H133" s="32"/>
      <c r="I133" s="449">
        <f t="shared" si="3"/>
        <v>0</v>
      </c>
      <c r="J133" s="33"/>
      <c r="K133" s="449">
        <f t="shared" si="5"/>
        <v>0</v>
      </c>
      <c r="L133" s="32">
        <f t="shared" si="4"/>
        <v>0</v>
      </c>
      <c r="M133" s="34"/>
      <c r="N133" s="34"/>
      <c r="O133" s="37"/>
    </row>
    <row r="134" spans="1:15" s="36" customFormat="1" ht="38.1" hidden="1" customHeight="1" x14ac:dyDescent="0.2">
      <c r="A134" s="27"/>
      <c r="B134" s="28"/>
      <c r="C134" s="29"/>
      <c r="D134" s="448"/>
      <c r="E134" s="29"/>
      <c r="F134" s="30"/>
      <c r="G134" s="31"/>
      <c r="H134" s="32"/>
      <c r="I134" s="449">
        <f t="shared" si="3"/>
        <v>0</v>
      </c>
      <c r="J134" s="33"/>
      <c r="K134" s="449">
        <f t="shared" si="5"/>
        <v>0</v>
      </c>
      <c r="L134" s="32">
        <f t="shared" si="4"/>
        <v>0</v>
      </c>
      <c r="M134" s="34"/>
      <c r="N134" s="34"/>
      <c r="O134" s="37"/>
    </row>
    <row r="135" spans="1:15" s="36" customFormat="1" ht="38.1" hidden="1" customHeight="1" x14ac:dyDescent="0.2">
      <c r="A135" s="27"/>
      <c r="B135" s="28"/>
      <c r="C135" s="29"/>
      <c r="D135" s="448"/>
      <c r="E135" s="29"/>
      <c r="F135" s="30"/>
      <c r="G135" s="31"/>
      <c r="H135" s="32"/>
      <c r="I135" s="449">
        <f t="shared" ref="I135:I198" si="6">G135*H135</f>
        <v>0</v>
      </c>
      <c r="J135" s="33"/>
      <c r="K135" s="449">
        <f t="shared" si="5"/>
        <v>0</v>
      </c>
      <c r="L135" s="32">
        <f t="shared" ref="L135:L198" si="7">+I135</f>
        <v>0</v>
      </c>
      <c r="M135" s="34"/>
      <c r="N135" s="34"/>
      <c r="O135" s="37"/>
    </row>
    <row r="136" spans="1:15" s="36" customFormat="1" ht="38.1" hidden="1" customHeight="1" x14ac:dyDescent="0.2">
      <c r="A136" s="27"/>
      <c r="B136" s="28"/>
      <c r="C136" s="29"/>
      <c r="D136" s="448"/>
      <c r="E136" s="29"/>
      <c r="F136" s="30"/>
      <c r="G136" s="31"/>
      <c r="H136" s="32"/>
      <c r="I136" s="449">
        <f t="shared" si="6"/>
        <v>0</v>
      </c>
      <c r="J136" s="33"/>
      <c r="K136" s="449">
        <f t="shared" ref="K136:K199" si="8">I136*(1+J136)</f>
        <v>0</v>
      </c>
      <c r="L136" s="32">
        <f t="shared" si="7"/>
        <v>0</v>
      </c>
      <c r="M136" s="34"/>
      <c r="N136" s="34"/>
      <c r="O136" s="37"/>
    </row>
    <row r="137" spans="1:15" s="36" customFormat="1" ht="38.1" hidden="1" customHeight="1" x14ac:dyDescent="0.2">
      <c r="A137" s="27"/>
      <c r="B137" s="28"/>
      <c r="C137" s="29"/>
      <c r="D137" s="448"/>
      <c r="E137" s="29"/>
      <c r="F137" s="30"/>
      <c r="G137" s="31"/>
      <c r="H137" s="32"/>
      <c r="I137" s="449">
        <f t="shared" si="6"/>
        <v>0</v>
      </c>
      <c r="J137" s="33"/>
      <c r="K137" s="449">
        <f t="shared" si="8"/>
        <v>0</v>
      </c>
      <c r="L137" s="32">
        <f t="shared" si="7"/>
        <v>0</v>
      </c>
      <c r="M137" s="34"/>
      <c r="N137" s="34"/>
      <c r="O137" s="37"/>
    </row>
    <row r="138" spans="1:15" s="36" customFormat="1" ht="38.1" hidden="1" customHeight="1" x14ac:dyDescent="0.2">
      <c r="A138" s="27"/>
      <c r="B138" s="28"/>
      <c r="C138" s="29"/>
      <c r="D138" s="448"/>
      <c r="E138" s="29"/>
      <c r="F138" s="30"/>
      <c r="G138" s="31"/>
      <c r="H138" s="32"/>
      <c r="I138" s="449">
        <f t="shared" si="6"/>
        <v>0</v>
      </c>
      <c r="J138" s="33"/>
      <c r="K138" s="449">
        <f t="shared" si="8"/>
        <v>0</v>
      </c>
      <c r="L138" s="32">
        <f t="shared" si="7"/>
        <v>0</v>
      </c>
      <c r="M138" s="34"/>
      <c r="N138" s="34"/>
      <c r="O138" s="37"/>
    </row>
    <row r="139" spans="1:15" s="36" customFormat="1" ht="38.1" hidden="1" customHeight="1" x14ac:dyDescent="0.2">
      <c r="A139" s="27"/>
      <c r="B139" s="28"/>
      <c r="C139" s="29"/>
      <c r="D139" s="448"/>
      <c r="E139" s="29"/>
      <c r="F139" s="30"/>
      <c r="G139" s="31"/>
      <c r="H139" s="32"/>
      <c r="I139" s="449">
        <f t="shared" si="6"/>
        <v>0</v>
      </c>
      <c r="J139" s="33"/>
      <c r="K139" s="449">
        <f t="shared" si="8"/>
        <v>0</v>
      </c>
      <c r="L139" s="32">
        <f t="shared" si="7"/>
        <v>0</v>
      </c>
      <c r="M139" s="34"/>
      <c r="N139" s="34"/>
      <c r="O139" s="37"/>
    </row>
    <row r="140" spans="1:15" s="36" customFormat="1" ht="38.1" hidden="1" customHeight="1" x14ac:dyDescent="0.2">
      <c r="A140" s="27"/>
      <c r="B140" s="28"/>
      <c r="C140" s="29"/>
      <c r="D140" s="448"/>
      <c r="E140" s="29"/>
      <c r="F140" s="30"/>
      <c r="G140" s="31"/>
      <c r="H140" s="32"/>
      <c r="I140" s="449">
        <f t="shared" si="6"/>
        <v>0</v>
      </c>
      <c r="J140" s="33"/>
      <c r="K140" s="449">
        <f t="shared" si="8"/>
        <v>0</v>
      </c>
      <c r="L140" s="32">
        <f t="shared" si="7"/>
        <v>0</v>
      </c>
      <c r="M140" s="34"/>
      <c r="N140" s="34"/>
      <c r="O140" s="37"/>
    </row>
    <row r="141" spans="1:15" s="36" customFormat="1" ht="38.1" hidden="1" customHeight="1" x14ac:dyDescent="0.2">
      <c r="A141" s="27"/>
      <c r="B141" s="28"/>
      <c r="C141" s="29"/>
      <c r="D141" s="448"/>
      <c r="E141" s="29"/>
      <c r="F141" s="30"/>
      <c r="G141" s="31"/>
      <c r="H141" s="32"/>
      <c r="I141" s="449">
        <f t="shared" si="6"/>
        <v>0</v>
      </c>
      <c r="J141" s="33"/>
      <c r="K141" s="449">
        <f t="shared" si="8"/>
        <v>0</v>
      </c>
      <c r="L141" s="32">
        <f t="shared" si="7"/>
        <v>0</v>
      </c>
      <c r="M141" s="34"/>
      <c r="N141" s="34"/>
      <c r="O141" s="37"/>
    </row>
    <row r="142" spans="1:15" s="36" customFormat="1" ht="38.1" hidden="1" customHeight="1" x14ac:dyDescent="0.2">
      <c r="A142" s="27"/>
      <c r="B142" s="28"/>
      <c r="C142" s="29"/>
      <c r="D142" s="448"/>
      <c r="E142" s="29"/>
      <c r="F142" s="30"/>
      <c r="G142" s="31"/>
      <c r="H142" s="32"/>
      <c r="I142" s="449">
        <f t="shared" si="6"/>
        <v>0</v>
      </c>
      <c r="J142" s="33"/>
      <c r="K142" s="449">
        <f t="shared" si="8"/>
        <v>0</v>
      </c>
      <c r="L142" s="32">
        <f t="shared" si="7"/>
        <v>0</v>
      </c>
      <c r="M142" s="34"/>
      <c r="N142" s="34"/>
      <c r="O142" s="37"/>
    </row>
    <row r="143" spans="1:15" s="36" customFormat="1" ht="38.1" hidden="1" customHeight="1" x14ac:dyDescent="0.2">
      <c r="A143" s="27"/>
      <c r="B143" s="28"/>
      <c r="C143" s="29"/>
      <c r="D143" s="448"/>
      <c r="E143" s="29"/>
      <c r="F143" s="30"/>
      <c r="G143" s="31"/>
      <c r="H143" s="32"/>
      <c r="I143" s="449">
        <f t="shared" si="6"/>
        <v>0</v>
      </c>
      <c r="J143" s="33"/>
      <c r="K143" s="449">
        <f t="shared" si="8"/>
        <v>0</v>
      </c>
      <c r="L143" s="32">
        <f t="shared" si="7"/>
        <v>0</v>
      </c>
      <c r="M143" s="34"/>
      <c r="N143" s="34"/>
      <c r="O143" s="37"/>
    </row>
    <row r="144" spans="1:15" s="36" customFormat="1" ht="38.1" hidden="1" customHeight="1" x14ac:dyDescent="0.2">
      <c r="A144" s="27"/>
      <c r="B144" s="28"/>
      <c r="C144" s="29"/>
      <c r="D144" s="448"/>
      <c r="E144" s="29"/>
      <c r="F144" s="30"/>
      <c r="G144" s="31"/>
      <c r="H144" s="32"/>
      <c r="I144" s="449">
        <f t="shared" si="6"/>
        <v>0</v>
      </c>
      <c r="J144" s="33"/>
      <c r="K144" s="449">
        <f t="shared" si="8"/>
        <v>0</v>
      </c>
      <c r="L144" s="32">
        <f t="shared" si="7"/>
        <v>0</v>
      </c>
      <c r="M144" s="34"/>
      <c r="N144" s="34"/>
      <c r="O144" s="37"/>
    </row>
    <row r="145" spans="1:15" s="36" customFormat="1" ht="38.1" hidden="1" customHeight="1" x14ac:dyDescent="0.2">
      <c r="A145" s="27"/>
      <c r="B145" s="28"/>
      <c r="C145" s="29"/>
      <c r="D145" s="448"/>
      <c r="E145" s="29"/>
      <c r="F145" s="30"/>
      <c r="G145" s="31"/>
      <c r="H145" s="32"/>
      <c r="I145" s="449">
        <f t="shared" si="6"/>
        <v>0</v>
      </c>
      <c r="J145" s="33"/>
      <c r="K145" s="449">
        <f t="shared" si="8"/>
        <v>0</v>
      </c>
      <c r="L145" s="32">
        <f t="shared" si="7"/>
        <v>0</v>
      </c>
      <c r="M145" s="34"/>
      <c r="N145" s="34"/>
      <c r="O145" s="37"/>
    </row>
    <row r="146" spans="1:15" s="36" customFormat="1" ht="38.1" hidden="1" customHeight="1" x14ac:dyDescent="0.2">
      <c r="A146" s="27"/>
      <c r="B146" s="28"/>
      <c r="C146" s="29"/>
      <c r="D146" s="448"/>
      <c r="E146" s="29"/>
      <c r="F146" s="30"/>
      <c r="G146" s="31"/>
      <c r="H146" s="32"/>
      <c r="I146" s="449">
        <f t="shared" si="6"/>
        <v>0</v>
      </c>
      <c r="J146" s="33"/>
      <c r="K146" s="449">
        <f t="shared" si="8"/>
        <v>0</v>
      </c>
      <c r="L146" s="32">
        <f t="shared" si="7"/>
        <v>0</v>
      </c>
      <c r="M146" s="34"/>
      <c r="N146" s="34"/>
      <c r="O146" s="37"/>
    </row>
    <row r="147" spans="1:15" s="36" customFormat="1" ht="38.1" hidden="1" customHeight="1" x14ac:dyDescent="0.2">
      <c r="A147" s="27"/>
      <c r="B147" s="28"/>
      <c r="C147" s="29"/>
      <c r="D147" s="448"/>
      <c r="E147" s="29"/>
      <c r="F147" s="30"/>
      <c r="G147" s="31"/>
      <c r="H147" s="32"/>
      <c r="I147" s="449">
        <f t="shared" si="6"/>
        <v>0</v>
      </c>
      <c r="J147" s="33"/>
      <c r="K147" s="449">
        <f t="shared" si="8"/>
        <v>0</v>
      </c>
      <c r="L147" s="32">
        <f t="shared" si="7"/>
        <v>0</v>
      </c>
      <c r="M147" s="34"/>
      <c r="N147" s="34"/>
      <c r="O147" s="37"/>
    </row>
    <row r="148" spans="1:15" s="36" customFormat="1" ht="38.1" hidden="1" customHeight="1" x14ac:dyDescent="0.2">
      <c r="A148" s="27"/>
      <c r="B148" s="28"/>
      <c r="C148" s="29"/>
      <c r="D148" s="448"/>
      <c r="E148" s="29"/>
      <c r="F148" s="30"/>
      <c r="G148" s="31"/>
      <c r="H148" s="32"/>
      <c r="I148" s="449">
        <f t="shared" si="6"/>
        <v>0</v>
      </c>
      <c r="J148" s="33"/>
      <c r="K148" s="449">
        <f t="shared" si="8"/>
        <v>0</v>
      </c>
      <c r="L148" s="32">
        <f t="shared" si="7"/>
        <v>0</v>
      </c>
      <c r="M148" s="34"/>
      <c r="N148" s="34"/>
      <c r="O148" s="37"/>
    </row>
    <row r="149" spans="1:15" s="36" customFormat="1" ht="38.1" hidden="1" customHeight="1" x14ac:dyDescent="0.2">
      <c r="A149" s="27"/>
      <c r="B149" s="28"/>
      <c r="C149" s="29"/>
      <c r="D149" s="448"/>
      <c r="E149" s="29"/>
      <c r="F149" s="30"/>
      <c r="G149" s="31"/>
      <c r="H149" s="32"/>
      <c r="I149" s="449">
        <f t="shared" si="6"/>
        <v>0</v>
      </c>
      <c r="J149" s="33"/>
      <c r="K149" s="449">
        <f t="shared" si="8"/>
        <v>0</v>
      </c>
      <c r="L149" s="32">
        <f t="shared" si="7"/>
        <v>0</v>
      </c>
      <c r="M149" s="34"/>
      <c r="N149" s="34"/>
      <c r="O149" s="37"/>
    </row>
    <row r="150" spans="1:15" s="36" customFormat="1" ht="38.1" hidden="1" customHeight="1" x14ac:dyDescent="0.2">
      <c r="A150" s="27"/>
      <c r="B150" s="28"/>
      <c r="C150" s="29"/>
      <c r="D150" s="448"/>
      <c r="E150" s="29"/>
      <c r="F150" s="30"/>
      <c r="G150" s="31"/>
      <c r="H150" s="32"/>
      <c r="I150" s="449">
        <f t="shared" si="6"/>
        <v>0</v>
      </c>
      <c r="J150" s="33"/>
      <c r="K150" s="449">
        <f t="shared" si="8"/>
        <v>0</v>
      </c>
      <c r="L150" s="32">
        <f t="shared" si="7"/>
        <v>0</v>
      </c>
      <c r="M150" s="34"/>
      <c r="N150" s="34"/>
      <c r="O150" s="37"/>
    </row>
    <row r="151" spans="1:15" s="36" customFormat="1" ht="38.1" hidden="1" customHeight="1" x14ac:dyDescent="0.2">
      <c r="A151" s="27"/>
      <c r="B151" s="28"/>
      <c r="C151" s="29"/>
      <c r="D151" s="448"/>
      <c r="E151" s="29"/>
      <c r="F151" s="30"/>
      <c r="G151" s="31"/>
      <c r="H151" s="32"/>
      <c r="I151" s="449">
        <f t="shared" si="6"/>
        <v>0</v>
      </c>
      <c r="J151" s="33"/>
      <c r="K151" s="449">
        <f t="shared" si="8"/>
        <v>0</v>
      </c>
      <c r="L151" s="32">
        <f t="shared" si="7"/>
        <v>0</v>
      </c>
      <c r="M151" s="34"/>
      <c r="N151" s="34"/>
      <c r="O151" s="37"/>
    </row>
    <row r="152" spans="1:15" s="36" customFormat="1" ht="38.1" hidden="1" customHeight="1" x14ac:dyDescent="0.2">
      <c r="A152" s="27"/>
      <c r="B152" s="28"/>
      <c r="C152" s="29"/>
      <c r="D152" s="448"/>
      <c r="E152" s="29"/>
      <c r="F152" s="30"/>
      <c r="G152" s="31"/>
      <c r="H152" s="32"/>
      <c r="I152" s="449">
        <f t="shared" si="6"/>
        <v>0</v>
      </c>
      <c r="J152" s="33"/>
      <c r="K152" s="449">
        <f t="shared" si="8"/>
        <v>0</v>
      </c>
      <c r="L152" s="32">
        <f t="shared" si="7"/>
        <v>0</v>
      </c>
      <c r="M152" s="34"/>
      <c r="N152" s="34"/>
      <c r="O152" s="37"/>
    </row>
    <row r="153" spans="1:15" s="36" customFormat="1" ht="38.1" hidden="1" customHeight="1" x14ac:dyDescent="0.2">
      <c r="A153" s="27"/>
      <c r="B153" s="28"/>
      <c r="C153" s="29"/>
      <c r="D153" s="448"/>
      <c r="E153" s="29"/>
      <c r="F153" s="30"/>
      <c r="G153" s="31"/>
      <c r="H153" s="32"/>
      <c r="I153" s="449">
        <f t="shared" si="6"/>
        <v>0</v>
      </c>
      <c r="J153" s="33"/>
      <c r="K153" s="449">
        <f t="shared" si="8"/>
        <v>0</v>
      </c>
      <c r="L153" s="32">
        <f t="shared" si="7"/>
        <v>0</v>
      </c>
      <c r="M153" s="34"/>
      <c r="N153" s="34"/>
      <c r="O153" s="37"/>
    </row>
    <row r="154" spans="1:15" s="36" customFormat="1" ht="38.1" hidden="1" customHeight="1" x14ac:dyDescent="0.2">
      <c r="A154" s="27"/>
      <c r="B154" s="28"/>
      <c r="C154" s="29"/>
      <c r="D154" s="448"/>
      <c r="E154" s="29"/>
      <c r="F154" s="30"/>
      <c r="G154" s="31"/>
      <c r="H154" s="32"/>
      <c r="I154" s="449">
        <f t="shared" si="6"/>
        <v>0</v>
      </c>
      <c r="J154" s="33"/>
      <c r="K154" s="449">
        <f t="shared" si="8"/>
        <v>0</v>
      </c>
      <c r="L154" s="32">
        <f t="shared" si="7"/>
        <v>0</v>
      </c>
      <c r="M154" s="34"/>
      <c r="N154" s="34"/>
      <c r="O154" s="37"/>
    </row>
    <row r="155" spans="1:15" s="36" customFormat="1" ht="38.1" hidden="1" customHeight="1" x14ac:dyDescent="0.2">
      <c r="A155" s="27"/>
      <c r="B155" s="28"/>
      <c r="C155" s="29"/>
      <c r="D155" s="448"/>
      <c r="E155" s="29"/>
      <c r="F155" s="30"/>
      <c r="G155" s="31"/>
      <c r="H155" s="32"/>
      <c r="I155" s="449">
        <f t="shared" si="6"/>
        <v>0</v>
      </c>
      <c r="J155" s="33"/>
      <c r="K155" s="449">
        <f t="shared" si="8"/>
        <v>0</v>
      </c>
      <c r="L155" s="32">
        <f t="shared" si="7"/>
        <v>0</v>
      </c>
      <c r="M155" s="34"/>
      <c r="N155" s="34"/>
      <c r="O155" s="37"/>
    </row>
    <row r="156" spans="1:15" s="36" customFormat="1" ht="38.1" hidden="1" customHeight="1" x14ac:dyDescent="0.2">
      <c r="A156" s="27"/>
      <c r="B156" s="28"/>
      <c r="C156" s="29"/>
      <c r="D156" s="448"/>
      <c r="E156" s="29"/>
      <c r="F156" s="30"/>
      <c r="G156" s="31"/>
      <c r="H156" s="32"/>
      <c r="I156" s="449">
        <f t="shared" si="6"/>
        <v>0</v>
      </c>
      <c r="J156" s="33"/>
      <c r="K156" s="449">
        <f t="shared" si="8"/>
        <v>0</v>
      </c>
      <c r="L156" s="32">
        <f t="shared" si="7"/>
        <v>0</v>
      </c>
      <c r="M156" s="34"/>
      <c r="N156" s="34"/>
      <c r="O156" s="37"/>
    </row>
    <row r="157" spans="1:15" s="36" customFormat="1" ht="38.1" hidden="1" customHeight="1" x14ac:dyDescent="0.2">
      <c r="A157" s="27"/>
      <c r="B157" s="28"/>
      <c r="C157" s="29"/>
      <c r="D157" s="448"/>
      <c r="E157" s="29"/>
      <c r="F157" s="30"/>
      <c r="G157" s="31"/>
      <c r="H157" s="32"/>
      <c r="I157" s="449">
        <f t="shared" si="6"/>
        <v>0</v>
      </c>
      <c r="J157" s="33"/>
      <c r="K157" s="449">
        <f t="shared" si="8"/>
        <v>0</v>
      </c>
      <c r="L157" s="32">
        <f t="shared" si="7"/>
        <v>0</v>
      </c>
      <c r="M157" s="34"/>
      <c r="N157" s="34"/>
      <c r="O157" s="37"/>
    </row>
    <row r="158" spans="1:15" s="36" customFormat="1" ht="38.1" hidden="1" customHeight="1" x14ac:dyDescent="0.2">
      <c r="A158" s="27"/>
      <c r="B158" s="28"/>
      <c r="C158" s="29"/>
      <c r="D158" s="448"/>
      <c r="E158" s="29"/>
      <c r="F158" s="30"/>
      <c r="G158" s="31"/>
      <c r="H158" s="32"/>
      <c r="I158" s="449">
        <f t="shared" si="6"/>
        <v>0</v>
      </c>
      <c r="J158" s="33"/>
      <c r="K158" s="449">
        <f t="shared" si="8"/>
        <v>0</v>
      </c>
      <c r="L158" s="32">
        <f t="shared" si="7"/>
        <v>0</v>
      </c>
      <c r="M158" s="34"/>
      <c r="N158" s="34"/>
      <c r="O158" s="37"/>
    </row>
    <row r="159" spans="1:15" s="36" customFormat="1" ht="38.1" hidden="1" customHeight="1" x14ac:dyDescent="0.2">
      <c r="A159" s="27"/>
      <c r="B159" s="28"/>
      <c r="C159" s="29"/>
      <c r="D159" s="448"/>
      <c r="E159" s="29"/>
      <c r="F159" s="30"/>
      <c r="G159" s="31"/>
      <c r="H159" s="32"/>
      <c r="I159" s="449">
        <f t="shared" si="6"/>
        <v>0</v>
      </c>
      <c r="J159" s="33"/>
      <c r="K159" s="449">
        <f t="shared" si="8"/>
        <v>0</v>
      </c>
      <c r="L159" s="32">
        <f t="shared" si="7"/>
        <v>0</v>
      </c>
      <c r="M159" s="34"/>
      <c r="N159" s="34"/>
      <c r="O159" s="37"/>
    </row>
    <row r="160" spans="1:15" s="36" customFormat="1" ht="38.1" hidden="1" customHeight="1" x14ac:dyDescent="0.2">
      <c r="A160" s="27"/>
      <c r="B160" s="28"/>
      <c r="C160" s="29"/>
      <c r="D160" s="448"/>
      <c r="E160" s="29"/>
      <c r="F160" s="30"/>
      <c r="G160" s="31"/>
      <c r="H160" s="32"/>
      <c r="I160" s="449">
        <f t="shared" si="6"/>
        <v>0</v>
      </c>
      <c r="J160" s="33"/>
      <c r="K160" s="449">
        <f t="shared" si="8"/>
        <v>0</v>
      </c>
      <c r="L160" s="32">
        <f t="shared" si="7"/>
        <v>0</v>
      </c>
      <c r="M160" s="34"/>
      <c r="N160" s="34"/>
      <c r="O160" s="37"/>
    </row>
    <row r="161" spans="1:15" s="36" customFormat="1" ht="38.1" hidden="1" customHeight="1" x14ac:dyDescent="0.2">
      <c r="A161" s="27"/>
      <c r="B161" s="28"/>
      <c r="C161" s="29"/>
      <c r="D161" s="448"/>
      <c r="E161" s="29"/>
      <c r="F161" s="30"/>
      <c r="G161" s="31"/>
      <c r="H161" s="32"/>
      <c r="I161" s="449">
        <f t="shared" si="6"/>
        <v>0</v>
      </c>
      <c r="J161" s="33"/>
      <c r="K161" s="449">
        <f t="shared" si="8"/>
        <v>0</v>
      </c>
      <c r="L161" s="32">
        <f t="shared" si="7"/>
        <v>0</v>
      </c>
      <c r="M161" s="34"/>
      <c r="N161" s="34"/>
      <c r="O161" s="37"/>
    </row>
    <row r="162" spans="1:15" s="36" customFormat="1" ht="38.1" hidden="1" customHeight="1" x14ac:dyDescent="0.2">
      <c r="A162" s="27"/>
      <c r="B162" s="28"/>
      <c r="C162" s="29"/>
      <c r="D162" s="448"/>
      <c r="E162" s="29"/>
      <c r="F162" s="30"/>
      <c r="G162" s="31"/>
      <c r="H162" s="32"/>
      <c r="I162" s="449">
        <f t="shared" si="6"/>
        <v>0</v>
      </c>
      <c r="J162" s="33"/>
      <c r="K162" s="449">
        <f t="shared" si="8"/>
        <v>0</v>
      </c>
      <c r="L162" s="32">
        <f t="shared" si="7"/>
        <v>0</v>
      </c>
      <c r="M162" s="34"/>
      <c r="N162" s="34"/>
      <c r="O162" s="37"/>
    </row>
    <row r="163" spans="1:15" s="36" customFormat="1" ht="38.1" hidden="1" customHeight="1" x14ac:dyDescent="0.2">
      <c r="A163" s="27"/>
      <c r="B163" s="28"/>
      <c r="C163" s="29"/>
      <c r="D163" s="448"/>
      <c r="E163" s="29"/>
      <c r="F163" s="30"/>
      <c r="G163" s="31"/>
      <c r="H163" s="32"/>
      <c r="I163" s="449">
        <f t="shared" si="6"/>
        <v>0</v>
      </c>
      <c r="J163" s="33"/>
      <c r="K163" s="449">
        <f t="shared" si="8"/>
        <v>0</v>
      </c>
      <c r="L163" s="32">
        <f t="shared" si="7"/>
        <v>0</v>
      </c>
      <c r="M163" s="34"/>
      <c r="N163" s="34"/>
      <c r="O163" s="37"/>
    </row>
    <row r="164" spans="1:15" s="36" customFormat="1" ht="38.1" hidden="1" customHeight="1" x14ac:dyDescent="0.2">
      <c r="A164" s="27"/>
      <c r="B164" s="28"/>
      <c r="C164" s="29"/>
      <c r="D164" s="448"/>
      <c r="E164" s="29"/>
      <c r="F164" s="30"/>
      <c r="G164" s="31"/>
      <c r="H164" s="32"/>
      <c r="I164" s="449">
        <f t="shared" si="6"/>
        <v>0</v>
      </c>
      <c r="J164" s="33"/>
      <c r="K164" s="449">
        <f t="shared" si="8"/>
        <v>0</v>
      </c>
      <c r="L164" s="32">
        <f t="shared" si="7"/>
        <v>0</v>
      </c>
      <c r="M164" s="34"/>
      <c r="N164" s="34"/>
      <c r="O164" s="37"/>
    </row>
    <row r="165" spans="1:15" s="36" customFormat="1" ht="38.1" hidden="1" customHeight="1" x14ac:dyDescent="0.2">
      <c r="A165" s="27"/>
      <c r="B165" s="28"/>
      <c r="C165" s="29"/>
      <c r="D165" s="448"/>
      <c r="E165" s="29"/>
      <c r="F165" s="30"/>
      <c r="G165" s="31"/>
      <c r="H165" s="32"/>
      <c r="I165" s="449">
        <f t="shared" si="6"/>
        <v>0</v>
      </c>
      <c r="J165" s="33"/>
      <c r="K165" s="449">
        <f t="shared" si="8"/>
        <v>0</v>
      </c>
      <c r="L165" s="32">
        <f t="shared" si="7"/>
        <v>0</v>
      </c>
      <c r="M165" s="34"/>
      <c r="N165" s="34"/>
      <c r="O165" s="37"/>
    </row>
    <row r="166" spans="1:15" s="36" customFormat="1" ht="38.1" hidden="1" customHeight="1" x14ac:dyDescent="0.2">
      <c r="A166" s="27"/>
      <c r="B166" s="28"/>
      <c r="C166" s="29"/>
      <c r="D166" s="448"/>
      <c r="E166" s="29"/>
      <c r="F166" s="30"/>
      <c r="G166" s="31"/>
      <c r="H166" s="32"/>
      <c r="I166" s="449">
        <f t="shared" si="6"/>
        <v>0</v>
      </c>
      <c r="J166" s="33"/>
      <c r="K166" s="449">
        <f t="shared" si="8"/>
        <v>0</v>
      </c>
      <c r="L166" s="32">
        <f t="shared" si="7"/>
        <v>0</v>
      </c>
      <c r="M166" s="34"/>
      <c r="N166" s="34"/>
      <c r="O166" s="37"/>
    </row>
    <row r="167" spans="1:15" s="36" customFormat="1" ht="38.1" hidden="1" customHeight="1" x14ac:dyDescent="0.2">
      <c r="A167" s="27"/>
      <c r="B167" s="28"/>
      <c r="C167" s="29"/>
      <c r="D167" s="448"/>
      <c r="E167" s="29"/>
      <c r="F167" s="30"/>
      <c r="G167" s="31"/>
      <c r="H167" s="32"/>
      <c r="I167" s="449">
        <f t="shared" si="6"/>
        <v>0</v>
      </c>
      <c r="J167" s="33"/>
      <c r="K167" s="449">
        <f t="shared" si="8"/>
        <v>0</v>
      </c>
      <c r="L167" s="32">
        <f t="shared" si="7"/>
        <v>0</v>
      </c>
      <c r="M167" s="34"/>
      <c r="N167" s="34"/>
      <c r="O167" s="37"/>
    </row>
    <row r="168" spans="1:15" s="36" customFormat="1" ht="38.1" hidden="1" customHeight="1" x14ac:dyDescent="0.2">
      <c r="A168" s="27"/>
      <c r="B168" s="28"/>
      <c r="C168" s="29"/>
      <c r="D168" s="448"/>
      <c r="E168" s="29"/>
      <c r="F168" s="30"/>
      <c r="G168" s="31"/>
      <c r="H168" s="32"/>
      <c r="I168" s="449">
        <f t="shared" si="6"/>
        <v>0</v>
      </c>
      <c r="J168" s="33"/>
      <c r="K168" s="449">
        <f t="shared" si="8"/>
        <v>0</v>
      </c>
      <c r="L168" s="32">
        <f t="shared" si="7"/>
        <v>0</v>
      </c>
      <c r="M168" s="34"/>
      <c r="N168" s="34"/>
      <c r="O168" s="37"/>
    </row>
    <row r="169" spans="1:15" s="36" customFormat="1" ht="38.1" hidden="1" customHeight="1" x14ac:dyDescent="0.2">
      <c r="A169" s="27"/>
      <c r="B169" s="28"/>
      <c r="C169" s="29"/>
      <c r="D169" s="448"/>
      <c r="E169" s="29"/>
      <c r="F169" s="30"/>
      <c r="G169" s="31"/>
      <c r="H169" s="32"/>
      <c r="I169" s="449">
        <f t="shared" si="6"/>
        <v>0</v>
      </c>
      <c r="J169" s="33"/>
      <c r="K169" s="449">
        <f t="shared" si="8"/>
        <v>0</v>
      </c>
      <c r="L169" s="32">
        <f t="shared" si="7"/>
        <v>0</v>
      </c>
      <c r="M169" s="34"/>
      <c r="N169" s="34"/>
      <c r="O169" s="37"/>
    </row>
    <row r="170" spans="1:15" s="36" customFormat="1" ht="38.1" hidden="1" customHeight="1" x14ac:dyDescent="0.2">
      <c r="A170" s="27"/>
      <c r="B170" s="28"/>
      <c r="C170" s="29"/>
      <c r="D170" s="448"/>
      <c r="E170" s="29"/>
      <c r="F170" s="30"/>
      <c r="G170" s="31"/>
      <c r="H170" s="32"/>
      <c r="I170" s="449">
        <f t="shared" si="6"/>
        <v>0</v>
      </c>
      <c r="J170" s="33"/>
      <c r="K170" s="449">
        <f t="shared" si="8"/>
        <v>0</v>
      </c>
      <c r="L170" s="32">
        <f t="shared" si="7"/>
        <v>0</v>
      </c>
      <c r="M170" s="34"/>
      <c r="N170" s="34"/>
      <c r="O170" s="37"/>
    </row>
    <row r="171" spans="1:15" s="36" customFormat="1" ht="38.1" hidden="1" customHeight="1" x14ac:dyDescent="0.2">
      <c r="A171" s="27"/>
      <c r="B171" s="28"/>
      <c r="C171" s="29"/>
      <c r="D171" s="448"/>
      <c r="E171" s="29"/>
      <c r="F171" s="30"/>
      <c r="G171" s="31"/>
      <c r="H171" s="32"/>
      <c r="I171" s="449">
        <f t="shared" si="6"/>
        <v>0</v>
      </c>
      <c r="J171" s="33"/>
      <c r="K171" s="449">
        <f t="shared" si="8"/>
        <v>0</v>
      </c>
      <c r="L171" s="32">
        <f t="shared" si="7"/>
        <v>0</v>
      </c>
      <c r="M171" s="34"/>
      <c r="N171" s="34"/>
      <c r="O171" s="37"/>
    </row>
    <row r="172" spans="1:15" s="36" customFormat="1" ht="38.1" hidden="1" customHeight="1" x14ac:dyDescent="0.2">
      <c r="A172" s="27"/>
      <c r="B172" s="28"/>
      <c r="C172" s="29"/>
      <c r="D172" s="448"/>
      <c r="E172" s="29"/>
      <c r="F172" s="30"/>
      <c r="G172" s="31"/>
      <c r="H172" s="32"/>
      <c r="I172" s="449">
        <f t="shared" si="6"/>
        <v>0</v>
      </c>
      <c r="J172" s="33"/>
      <c r="K172" s="449">
        <f t="shared" si="8"/>
        <v>0</v>
      </c>
      <c r="L172" s="32">
        <f t="shared" si="7"/>
        <v>0</v>
      </c>
      <c r="M172" s="34"/>
      <c r="N172" s="34"/>
      <c r="O172" s="37"/>
    </row>
    <row r="173" spans="1:15" s="36" customFormat="1" ht="38.1" hidden="1" customHeight="1" x14ac:dyDescent="0.2">
      <c r="A173" s="27"/>
      <c r="B173" s="28"/>
      <c r="C173" s="29"/>
      <c r="D173" s="448"/>
      <c r="E173" s="29"/>
      <c r="F173" s="30"/>
      <c r="G173" s="31"/>
      <c r="H173" s="32"/>
      <c r="I173" s="449">
        <f t="shared" si="6"/>
        <v>0</v>
      </c>
      <c r="J173" s="33"/>
      <c r="K173" s="449">
        <f t="shared" si="8"/>
        <v>0</v>
      </c>
      <c r="L173" s="32">
        <f t="shared" si="7"/>
        <v>0</v>
      </c>
      <c r="M173" s="34"/>
      <c r="N173" s="34"/>
      <c r="O173" s="37"/>
    </row>
    <row r="174" spans="1:15" s="36" customFormat="1" ht="38.1" hidden="1" customHeight="1" x14ac:dyDescent="0.2">
      <c r="A174" s="27"/>
      <c r="B174" s="28"/>
      <c r="C174" s="29"/>
      <c r="D174" s="448"/>
      <c r="E174" s="29"/>
      <c r="F174" s="30"/>
      <c r="G174" s="31"/>
      <c r="H174" s="32"/>
      <c r="I174" s="449">
        <f t="shared" si="6"/>
        <v>0</v>
      </c>
      <c r="J174" s="33"/>
      <c r="K174" s="449">
        <f t="shared" si="8"/>
        <v>0</v>
      </c>
      <c r="L174" s="32">
        <f t="shared" si="7"/>
        <v>0</v>
      </c>
      <c r="M174" s="34"/>
      <c r="N174" s="34"/>
      <c r="O174" s="37"/>
    </row>
    <row r="175" spans="1:15" s="36" customFormat="1" ht="38.1" hidden="1" customHeight="1" x14ac:dyDescent="0.2">
      <c r="A175" s="27"/>
      <c r="B175" s="28"/>
      <c r="C175" s="29"/>
      <c r="D175" s="448"/>
      <c r="E175" s="29"/>
      <c r="F175" s="30"/>
      <c r="G175" s="31"/>
      <c r="H175" s="32"/>
      <c r="I175" s="449">
        <f t="shared" si="6"/>
        <v>0</v>
      </c>
      <c r="J175" s="33"/>
      <c r="K175" s="449">
        <f t="shared" si="8"/>
        <v>0</v>
      </c>
      <c r="L175" s="32">
        <f t="shared" si="7"/>
        <v>0</v>
      </c>
      <c r="M175" s="34"/>
      <c r="N175" s="34"/>
      <c r="O175" s="37"/>
    </row>
    <row r="176" spans="1:15" s="36" customFormat="1" ht="38.1" hidden="1" customHeight="1" x14ac:dyDescent="0.2">
      <c r="A176" s="27"/>
      <c r="B176" s="28"/>
      <c r="C176" s="29"/>
      <c r="D176" s="448"/>
      <c r="E176" s="29"/>
      <c r="F176" s="30"/>
      <c r="G176" s="31"/>
      <c r="H176" s="32"/>
      <c r="I176" s="449">
        <f t="shared" si="6"/>
        <v>0</v>
      </c>
      <c r="J176" s="33"/>
      <c r="K176" s="449">
        <f t="shared" si="8"/>
        <v>0</v>
      </c>
      <c r="L176" s="32">
        <f t="shared" si="7"/>
        <v>0</v>
      </c>
      <c r="M176" s="34"/>
      <c r="N176" s="34"/>
      <c r="O176" s="37"/>
    </row>
    <row r="177" spans="1:15" s="36" customFormat="1" ht="38.1" hidden="1" customHeight="1" x14ac:dyDescent="0.2">
      <c r="A177" s="27"/>
      <c r="B177" s="28"/>
      <c r="C177" s="29"/>
      <c r="D177" s="448"/>
      <c r="E177" s="29"/>
      <c r="F177" s="30"/>
      <c r="G177" s="31"/>
      <c r="H177" s="32"/>
      <c r="I177" s="449">
        <f t="shared" si="6"/>
        <v>0</v>
      </c>
      <c r="J177" s="33"/>
      <c r="K177" s="449">
        <f t="shared" si="8"/>
        <v>0</v>
      </c>
      <c r="L177" s="32">
        <f t="shared" si="7"/>
        <v>0</v>
      </c>
      <c r="M177" s="34"/>
      <c r="N177" s="34"/>
      <c r="O177" s="37"/>
    </row>
    <row r="178" spans="1:15" s="36" customFormat="1" ht="38.1" hidden="1" customHeight="1" x14ac:dyDescent="0.2">
      <c r="A178" s="27"/>
      <c r="B178" s="28"/>
      <c r="C178" s="29"/>
      <c r="D178" s="448"/>
      <c r="E178" s="29"/>
      <c r="F178" s="30"/>
      <c r="G178" s="31"/>
      <c r="H178" s="32"/>
      <c r="I178" s="449">
        <f t="shared" si="6"/>
        <v>0</v>
      </c>
      <c r="J178" s="33"/>
      <c r="K178" s="449">
        <f t="shared" si="8"/>
        <v>0</v>
      </c>
      <c r="L178" s="32">
        <f t="shared" si="7"/>
        <v>0</v>
      </c>
      <c r="M178" s="34"/>
      <c r="N178" s="34"/>
      <c r="O178" s="37"/>
    </row>
    <row r="179" spans="1:15" s="36" customFormat="1" ht="38.1" hidden="1" customHeight="1" x14ac:dyDescent="0.2">
      <c r="A179" s="27"/>
      <c r="B179" s="28"/>
      <c r="C179" s="29"/>
      <c r="D179" s="448"/>
      <c r="E179" s="29"/>
      <c r="F179" s="30"/>
      <c r="G179" s="31"/>
      <c r="H179" s="32"/>
      <c r="I179" s="449">
        <f t="shared" si="6"/>
        <v>0</v>
      </c>
      <c r="J179" s="33"/>
      <c r="K179" s="449">
        <f t="shared" si="8"/>
        <v>0</v>
      </c>
      <c r="L179" s="32">
        <f t="shared" si="7"/>
        <v>0</v>
      </c>
      <c r="M179" s="34"/>
      <c r="N179" s="34"/>
      <c r="O179" s="37"/>
    </row>
    <row r="180" spans="1:15" s="36" customFormat="1" ht="38.1" hidden="1" customHeight="1" x14ac:dyDescent="0.2">
      <c r="A180" s="27"/>
      <c r="B180" s="28"/>
      <c r="C180" s="29"/>
      <c r="D180" s="448"/>
      <c r="E180" s="29"/>
      <c r="F180" s="30"/>
      <c r="G180" s="31"/>
      <c r="H180" s="32"/>
      <c r="I180" s="449">
        <f t="shared" si="6"/>
        <v>0</v>
      </c>
      <c r="J180" s="33"/>
      <c r="K180" s="449">
        <f t="shared" si="8"/>
        <v>0</v>
      </c>
      <c r="L180" s="32">
        <f t="shared" si="7"/>
        <v>0</v>
      </c>
      <c r="M180" s="34"/>
      <c r="N180" s="34"/>
      <c r="O180" s="37"/>
    </row>
    <row r="181" spans="1:15" s="36" customFormat="1" ht="38.1" hidden="1" customHeight="1" x14ac:dyDescent="0.2">
      <c r="A181" s="27"/>
      <c r="B181" s="28"/>
      <c r="C181" s="29"/>
      <c r="D181" s="448"/>
      <c r="E181" s="29"/>
      <c r="F181" s="30"/>
      <c r="G181" s="31"/>
      <c r="H181" s="32"/>
      <c r="I181" s="449">
        <f t="shared" si="6"/>
        <v>0</v>
      </c>
      <c r="J181" s="33"/>
      <c r="K181" s="449">
        <f t="shared" si="8"/>
        <v>0</v>
      </c>
      <c r="L181" s="32">
        <f t="shared" si="7"/>
        <v>0</v>
      </c>
      <c r="M181" s="34"/>
      <c r="N181" s="34"/>
      <c r="O181" s="37"/>
    </row>
    <row r="182" spans="1:15" s="36" customFormat="1" ht="38.1" hidden="1" customHeight="1" x14ac:dyDescent="0.2">
      <c r="A182" s="27"/>
      <c r="B182" s="28"/>
      <c r="C182" s="29"/>
      <c r="D182" s="448"/>
      <c r="E182" s="29"/>
      <c r="F182" s="30"/>
      <c r="G182" s="31"/>
      <c r="H182" s="32"/>
      <c r="I182" s="449">
        <f t="shared" si="6"/>
        <v>0</v>
      </c>
      <c r="J182" s="33"/>
      <c r="K182" s="449">
        <f t="shared" si="8"/>
        <v>0</v>
      </c>
      <c r="L182" s="32">
        <f t="shared" si="7"/>
        <v>0</v>
      </c>
      <c r="M182" s="34"/>
      <c r="N182" s="34"/>
      <c r="O182" s="37"/>
    </row>
    <row r="183" spans="1:15" s="36" customFormat="1" ht="38.1" hidden="1" customHeight="1" x14ac:dyDescent="0.2">
      <c r="A183" s="27"/>
      <c r="B183" s="28"/>
      <c r="C183" s="29"/>
      <c r="D183" s="448"/>
      <c r="E183" s="29"/>
      <c r="F183" s="30"/>
      <c r="G183" s="31"/>
      <c r="H183" s="32"/>
      <c r="I183" s="449">
        <f t="shared" si="6"/>
        <v>0</v>
      </c>
      <c r="J183" s="33"/>
      <c r="K183" s="449">
        <f t="shared" si="8"/>
        <v>0</v>
      </c>
      <c r="L183" s="32">
        <f t="shared" si="7"/>
        <v>0</v>
      </c>
      <c r="M183" s="34"/>
      <c r="N183" s="34"/>
      <c r="O183" s="37"/>
    </row>
    <row r="184" spans="1:15" s="36" customFormat="1" ht="38.1" hidden="1" customHeight="1" x14ac:dyDescent="0.2">
      <c r="A184" s="27"/>
      <c r="B184" s="28"/>
      <c r="C184" s="29"/>
      <c r="D184" s="448"/>
      <c r="E184" s="29"/>
      <c r="F184" s="30"/>
      <c r="G184" s="31"/>
      <c r="H184" s="32"/>
      <c r="I184" s="449">
        <f t="shared" si="6"/>
        <v>0</v>
      </c>
      <c r="J184" s="33"/>
      <c r="K184" s="449">
        <f t="shared" si="8"/>
        <v>0</v>
      </c>
      <c r="L184" s="32">
        <f t="shared" si="7"/>
        <v>0</v>
      </c>
      <c r="M184" s="34"/>
      <c r="N184" s="34"/>
      <c r="O184" s="37"/>
    </row>
    <row r="185" spans="1:15" s="36" customFormat="1" ht="38.1" hidden="1" customHeight="1" x14ac:dyDescent="0.2">
      <c r="A185" s="27"/>
      <c r="B185" s="28"/>
      <c r="C185" s="29"/>
      <c r="D185" s="448"/>
      <c r="E185" s="29"/>
      <c r="F185" s="30"/>
      <c r="G185" s="31"/>
      <c r="H185" s="32"/>
      <c r="I185" s="449">
        <f t="shared" si="6"/>
        <v>0</v>
      </c>
      <c r="J185" s="33"/>
      <c r="K185" s="449">
        <f t="shared" si="8"/>
        <v>0</v>
      </c>
      <c r="L185" s="32">
        <f t="shared" si="7"/>
        <v>0</v>
      </c>
      <c r="M185" s="34"/>
      <c r="N185" s="34"/>
      <c r="O185" s="37"/>
    </row>
    <row r="186" spans="1:15" s="36" customFormat="1" ht="38.1" hidden="1" customHeight="1" x14ac:dyDescent="0.2">
      <c r="A186" s="27"/>
      <c r="B186" s="28"/>
      <c r="C186" s="29"/>
      <c r="D186" s="448"/>
      <c r="E186" s="29"/>
      <c r="F186" s="30"/>
      <c r="G186" s="31"/>
      <c r="H186" s="32"/>
      <c r="I186" s="449">
        <f t="shared" si="6"/>
        <v>0</v>
      </c>
      <c r="J186" s="33"/>
      <c r="K186" s="449">
        <f t="shared" si="8"/>
        <v>0</v>
      </c>
      <c r="L186" s="32">
        <f t="shared" si="7"/>
        <v>0</v>
      </c>
      <c r="M186" s="34"/>
      <c r="N186" s="34"/>
      <c r="O186" s="37"/>
    </row>
    <row r="187" spans="1:15" s="36" customFormat="1" ht="38.1" hidden="1" customHeight="1" x14ac:dyDescent="0.2">
      <c r="A187" s="27"/>
      <c r="B187" s="28"/>
      <c r="C187" s="29"/>
      <c r="D187" s="448"/>
      <c r="E187" s="29"/>
      <c r="F187" s="30"/>
      <c r="G187" s="31"/>
      <c r="H187" s="32"/>
      <c r="I187" s="449">
        <f t="shared" si="6"/>
        <v>0</v>
      </c>
      <c r="J187" s="33"/>
      <c r="K187" s="449">
        <f t="shared" si="8"/>
        <v>0</v>
      </c>
      <c r="L187" s="32">
        <f t="shared" si="7"/>
        <v>0</v>
      </c>
      <c r="M187" s="34"/>
      <c r="N187" s="34"/>
      <c r="O187" s="37"/>
    </row>
    <row r="188" spans="1:15" s="36" customFormat="1" ht="38.1" hidden="1" customHeight="1" x14ac:dyDescent="0.2">
      <c r="A188" s="27"/>
      <c r="B188" s="28"/>
      <c r="C188" s="29"/>
      <c r="D188" s="448"/>
      <c r="E188" s="29"/>
      <c r="F188" s="30"/>
      <c r="G188" s="31"/>
      <c r="H188" s="32"/>
      <c r="I188" s="449">
        <f t="shared" si="6"/>
        <v>0</v>
      </c>
      <c r="J188" s="33"/>
      <c r="K188" s="449">
        <f t="shared" si="8"/>
        <v>0</v>
      </c>
      <c r="L188" s="32">
        <f t="shared" si="7"/>
        <v>0</v>
      </c>
      <c r="M188" s="34"/>
      <c r="N188" s="34"/>
      <c r="O188" s="37"/>
    </row>
    <row r="189" spans="1:15" s="36" customFormat="1" ht="38.1" hidden="1" customHeight="1" x14ac:dyDescent="0.2">
      <c r="A189" s="27"/>
      <c r="B189" s="28"/>
      <c r="C189" s="29"/>
      <c r="D189" s="448"/>
      <c r="E189" s="29"/>
      <c r="F189" s="30"/>
      <c r="G189" s="31"/>
      <c r="H189" s="32"/>
      <c r="I189" s="449">
        <f t="shared" si="6"/>
        <v>0</v>
      </c>
      <c r="J189" s="33"/>
      <c r="K189" s="449">
        <f t="shared" si="8"/>
        <v>0</v>
      </c>
      <c r="L189" s="32">
        <f t="shared" si="7"/>
        <v>0</v>
      </c>
      <c r="M189" s="34"/>
      <c r="N189" s="34"/>
      <c r="O189" s="37"/>
    </row>
    <row r="190" spans="1:15" s="36" customFormat="1" ht="38.1" hidden="1" customHeight="1" x14ac:dyDescent="0.2">
      <c r="A190" s="27"/>
      <c r="B190" s="28"/>
      <c r="C190" s="29"/>
      <c r="D190" s="448"/>
      <c r="E190" s="29"/>
      <c r="F190" s="30"/>
      <c r="G190" s="31"/>
      <c r="H190" s="32"/>
      <c r="I190" s="449">
        <f t="shared" si="6"/>
        <v>0</v>
      </c>
      <c r="J190" s="33"/>
      <c r="K190" s="449">
        <f t="shared" si="8"/>
        <v>0</v>
      </c>
      <c r="L190" s="32">
        <f t="shared" si="7"/>
        <v>0</v>
      </c>
      <c r="M190" s="34"/>
      <c r="N190" s="34"/>
      <c r="O190" s="37"/>
    </row>
    <row r="191" spans="1:15" s="36" customFormat="1" ht="38.1" hidden="1" customHeight="1" x14ac:dyDescent="0.2">
      <c r="A191" s="27"/>
      <c r="B191" s="28"/>
      <c r="C191" s="29"/>
      <c r="D191" s="448"/>
      <c r="E191" s="29"/>
      <c r="F191" s="30"/>
      <c r="G191" s="31"/>
      <c r="H191" s="32"/>
      <c r="I191" s="449">
        <f t="shared" si="6"/>
        <v>0</v>
      </c>
      <c r="J191" s="33"/>
      <c r="K191" s="449">
        <f t="shared" si="8"/>
        <v>0</v>
      </c>
      <c r="L191" s="32">
        <f t="shared" si="7"/>
        <v>0</v>
      </c>
      <c r="M191" s="34"/>
      <c r="N191" s="34"/>
      <c r="O191" s="37"/>
    </row>
    <row r="192" spans="1:15" s="36" customFormat="1" ht="38.1" hidden="1" customHeight="1" x14ac:dyDescent="0.2">
      <c r="A192" s="27"/>
      <c r="B192" s="28"/>
      <c r="C192" s="29"/>
      <c r="D192" s="448"/>
      <c r="E192" s="29"/>
      <c r="F192" s="30"/>
      <c r="G192" s="31"/>
      <c r="H192" s="32"/>
      <c r="I192" s="449">
        <f t="shared" si="6"/>
        <v>0</v>
      </c>
      <c r="J192" s="33"/>
      <c r="K192" s="449">
        <f t="shared" si="8"/>
        <v>0</v>
      </c>
      <c r="L192" s="32">
        <f t="shared" si="7"/>
        <v>0</v>
      </c>
      <c r="M192" s="34"/>
      <c r="N192" s="34"/>
      <c r="O192" s="37"/>
    </row>
    <row r="193" spans="1:15" s="36" customFormat="1" ht="38.1" hidden="1" customHeight="1" x14ac:dyDescent="0.2">
      <c r="A193" s="27"/>
      <c r="B193" s="28"/>
      <c r="C193" s="29"/>
      <c r="D193" s="448"/>
      <c r="E193" s="29"/>
      <c r="F193" s="30"/>
      <c r="G193" s="31"/>
      <c r="H193" s="32"/>
      <c r="I193" s="449">
        <f t="shared" si="6"/>
        <v>0</v>
      </c>
      <c r="J193" s="33"/>
      <c r="K193" s="449">
        <f t="shared" si="8"/>
        <v>0</v>
      </c>
      <c r="L193" s="32">
        <f t="shared" si="7"/>
        <v>0</v>
      </c>
      <c r="M193" s="34"/>
      <c r="N193" s="34"/>
      <c r="O193" s="37"/>
    </row>
    <row r="194" spans="1:15" s="36" customFormat="1" ht="38.1" hidden="1" customHeight="1" x14ac:dyDescent="0.2">
      <c r="A194" s="27"/>
      <c r="B194" s="28"/>
      <c r="C194" s="29"/>
      <c r="D194" s="448"/>
      <c r="E194" s="29"/>
      <c r="F194" s="30"/>
      <c r="G194" s="31"/>
      <c r="H194" s="32"/>
      <c r="I194" s="449">
        <f t="shared" si="6"/>
        <v>0</v>
      </c>
      <c r="J194" s="33"/>
      <c r="K194" s="449">
        <f t="shared" si="8"/>
        <v>0</v>
      </c>
      <c r="L194" s="32">
        <f t="shared" si="7"/>
        <v>0</v>
      </c>
      <c r="M194" s="34"/>
      <c r="N194" s="34"/>
      <c r="O194" s="37"/>
    </row>
    <row r="195" spans="1:15" s="36" customFormat="1" ht="38.1" hidden="1" customHeight="1" x14ac:dyDescent="0.2">
      <c r="A195" s="27"/>
      <c r="B195" s="28"/>
      <c r="C195" s="29"/>
      <c r="D195" s="448"/>
      <c r="E195" s="29"/>
      <c r="F195" s="30"/>
      <c r="G195" s="31"/>
      <c r="H195" s="32"/>
      <c r="I195" s="449">
        <f t="shared" si="6"/>
        <v>0</v>
      </c>
      <c r="J195" s="33"/>
      <c r="K195" s="449">
        <f t="shared" si="8"/>
        <v>0</v>
      </c>
      <c r="L195" s="32">
        <f t="shared" si="7"/>
        <v>0</v>
      </c>
      <c r="M195" s="34"/>
      <c r="N195" s="34"/>
      <c r="O195" s="37"/>
    </row>
    <row r="196" spans="1:15" s="36" customFormat="1" ht="38.1" hidden="1" customHeight="1" x14ac:dyDescent="0.2">
      <c r="A196" s="27"/>
      <c r="B196" s="28"/>
      <c r="C196" s="29"/>
      <c r="D196" s="448"/>
      <c r="E196" s="29"/>
      <c r="F196" s="30"/>
      <c r="G196" s="31"/>
      <c r="H196" s="32"/>
      <c r="I196" s="449">
        <f t="shared" si="6"/>
        <v>0</v>
      </c>
      <c r="J196" s="33"/>
      <c r="K196" s="449">
        <f t="shared" si="8"/>
        <v>0</v>
      </c>
      <c r="L196" s="32">
        <f t="shared" si="7"/>
        <v>0</v>
      </c>
      <c r="M196" s="34"/>
      <c r="N196" s="34"/>
      <c r="O196" s="37"/>
    </row>
    <row r="197" spans="1:15" s="36" customFormat="1" ht="38.1" hidden="1" customHeight="1" x14ac:dyDescent="0.2">
      <c r="A197" s="27"/>
      <c r="B197" s="28"/>
      <c r="C197" s="29"/>
      <c r="D197" s="448"/>
      <c r="E197" s="29"/>
      <c r="F197" s="30"/>
      <c r="G197" s="31"/>
      <c r="H197" s="32"/>
      <c r="I197" s="449">
        <f t="shared" si="6"/>
        <v>0</v>
      </c>
      <c r="J197" s="33"/>
      <c r="K197" s="449">
        <f t="shared" si="8"/>
        <v>0</v>
      </c>
      <c r="L197" s="32">
        <f t="shared" si="7"/>
        <v>0</v>
      </c>
      <c r="M197" s="34"/>
      <c r="N197" s="34"/>
      <c r="O197" s="37"/>
    </row>
    <row r="198" spans="1:15" s="36" customFormat="1" ht="38.1" hidden="1" customHeight="1" x14ac:dyDescent="0.2">
      <c r="A198" s="27"/>
      <c r="B198" s="28"/>
      <c r="C198" s="29"/>
      <c r="D198" s="448"/>
      <c r="E198" s="29"/>
      <c r="F198" s="30"/>
      <c r="G198" s="31"/>
      <c r="H198" s="32"/>
      <c r="I198" s="449">
        <f t="shared" si="6"/>
        <v>0</v>
      </c>
      <c r="J198" s="33"/>
      <c r="K198" s="449">
        <f t="shared" si="8"/>
        <v>0</v>
      </c>
      <c r="L198" s="32">
        <f t="shared" si="7"/>
        <v>0</v>
      </c>
      <c r="M198" s="34"/>
      <c r="N198" s="34"/>
      <c r="O198" s="37"/>
    </row>
    <row r="199" spans="1:15" s="36" customFormat="1" ht="38.1" hidden="1" customHeight="1" x14ac:dyDescent="0.2">
      <c r="A199" s="27"/>
      <c r="B199" s="28"/>
      <c r="C199" s="29"/>
      <c r="D199" s="448"/>
      <c r="E199" s="29"/>
      <c r="F199" s="30"/>
      <c r="G199" s="31"/>
      <c r="H199" s="32"/>
      <c r="I199" s="449">
        <f t="shared" ref="I199:I262" si="9">G199*H199</f>
        <v>0</v>
      </c>
      <c r="J199" s="33"/>
      <c r="K199" s="449">
        <f t="shared" si="8"/>
        <v>0</v>
      </c>
      <c r="L199" s="32">
        <f t="shared" ref="L199:L262" si="10">+I199</f>
        <v>0</v>
      </c>
      <c r="M199" s="34"/>
      <c r="N199" s="34"/>
      <c r="O199" s="37"/>
    </row>
    <row r="200" spans="1:15" s="36" customFormat="1" ht="38.1" hidden="1" customHeight="1" x14ac:dyDescent="0.2">
      <c r="A200" s="27"/>
      <c r="B200" s="28"/>
      <c r="C200" s="29"/>
      <c r="D200" s="448"/>
      <c r="E200" s="29"/>
      <c r="F200" s="30"/>
      <c r="G200" s="31"/>
      <c r="H200" s="32"/>
      <c r="I200" s="449">
        <f t="shared" si="9"/>
        <v>0</v>
      </c>
      <c r="J200" s="33"/>
      <c r="K200" s="449">
        <f t="shared" ref="K200:K263" si="11">I200*(1+J200)</f>
        <v>0</v>
      </c>
      <c r="L200" s="32">
        <f t="shared" si="10"/>
        <v>0</v>
      </c>
      <c r="M200" s="34"/>
      <c r="N200" s="34"/>
      <c r="O200" s="37"/>
    </row>
    <row r="201" spans="1:15" s="36" customFormat="1" ht="38.1" hidden="1" customHeight="1" x14ac:dyDescent="0.2">
      <c r="A201" s="27"/>
      <c r="B201" s="28"/>
      <c r="C201" s="29"/>
      <c r="D201" s="448"/>
      <c r="E201" s="29"/>
      <c r="F201" s="30"/>
      <c r="G201" s="31"/>
      <c r="H201" s="32"/>
      <c r="I201" s="449">
        <f t="shared" si="9"/>
        <v>0</v>
      </c>
      <c r="J201" s="33"/>
      <c r="K201" s="449">
        <f t="shared" si="11"/>
        <v>0</v>
      </c>
      <c r="L201" s="32">
        <f t="shared" si="10"/>
        <v>0</v>
      </c>
      <c r="M201" s="34"/>
      <c r="N201" s="34"/>
      <c r="O201" s="37"/>
    </row>
    <row r="202" spans="1:15" s="36" customFormat="1" ht="38.1" hidden="1" customHeight="1" x14ac:dyDescent="0.2">
      <c r="A202" s="27"/>
      <c r="B202" s="28"/>
      <c r="C202" s="29"/>
      <c r="D202" s="448"/>
      <c r="E202" s="29"/>
      <c r="F202" s="30"/>
      <c r="G202" s="31"/>
      <c r="H202" s="32"/>
      <c r="I202" s="449">
        <f t="shared" si="9"/>
        <v>0</v>
      </c>
      <c r="J202" s="33"/>
      <c r="K202" s="449">
        <f t="shared" si="11"/>
        <v>0</v>
      </c>
      <c r="L202" s="32">
        <f t="shared" si="10"/>
        <v>0</v>
      </c>
      <c r="M202" s="34"/>
      <c r="N202" s="34"/>
      <c r="O202" s="37"/>
    </row>
    <row r="203" spans="1:15" s="36" customFormat="1" ht="38.1" hidden="1" customHeight="1" x14ac:dyDescent="0.2">
      <c r="A203" s="27"/>
      <c r="B203" s="28"/>
      <c r="C203" s="29"/>
      <c r="D203" s="448"/>
      <c r="E203" s="29"/>
      <c r="F203" s="30"/>
      <c r="G203" s="31"/>
      <c r="H203" s="32"/>
      <c r="I203" s="449">
        <f t="shared" si="9"/>
        <v>0</v>
      </c>
      <c r="J203" s="33"/>
      <c r="K203" s="449">
        <f t="shared" si="11"/>
        <v>0</v>
      </c>
      <c r="L203" s="32">
        <f t="shared" si="10"/>
        <v>0</v>
      </c>
      <c r="M203" s="34"/>
      <c r="N203" s="34"/>
      <c r="O203" s="37"/>
    </row>
    <row r="204" spans="1:15" s="36" customFormat="1" ht="38.1" hidden="1" customHeight="1" x14ac:dyDescent="0.2">
      <c r="A204" s="27"/>
      <c r="B204" s="28"/>
      <c r="C204" s="29"/>
      <c r="D204" s="448"/>
      <c r="E204" s="29"/>
      <c r="F204" s="30"/>
      <c r="G204" s="31"/>
      <c r="H204" s="32"/>
      <c r="I204" s="449">
        <f t="shared" si="9"/>
        <v>0</v>
      </c>
      <c r="J204" s="33"/>
      <c r="K204" s="449">
        <f t="shared" si="11"/>
        <v>0</v>
      </c>
      <c r="L204" s="32">
        <f t="shared" si="10"/>
        <v>0</v>
      </c>
      <c r="M204" s="34"/>
      <c r="N204" s="34"/>
      <c r="O204" s="37"/>
    </row>
    <row r="205" spans="1:15" s="36" customFormat="1" ht="38.1" hidden="1" customHeight="1" x14ac:dyDescent="0.2">
      <c r="A205" s="27"/>
      <c r="B205" s="28"/>
      <c r="C205" s="29"/>
      <c r="D205" s="448"/>
      <c r="E205" s="29"/>
      <c r="F205" s="30"/>
      <c r="G205" s="31"/>
      <c r="H205" s="32"/>
      <c r="I205" s="449">
        <f t="shared" si="9"/>
        <v>0</v>
      </c>
      <c r="J205" s="33"/>
      <c r="K205" s="449">
        <f t="shared" si="11"/>
        <v>0</v>
      </c>
      <c r="L205" s="32">
        <f t="shared" si="10"/>
        <v>0</v>
      </c>
      <c r="M205" s="34"/>
      <c r="N205" s="34"/>
      <c r="O205" s="37"/>
    </row>
    <row r="206" spans="1:15" s="36" customFormat="1" ht="38.1" hidden="1" customHeight="1" x14ac:dyDescent="0.2">
      <c r="A206" s="27"/>
      <c r="B206" s="28"/>
      <c r="C206" s="29"/>
      <c r="D206" s="448"/>
      <c r="E206" s="29"/>
      <c r="F206" s="30"/>
      <c r="G206" s="31"/>
      <c r="H206" s="32"/>
      <c r="I206" s="449">
        <f t="shared" si="9"/>
        <v>0</v>
      </c>
      <c r="J206" s="33"/>
      <c r="K206" s="449">
        <f t="shared" si="11"/>
        <v>0</v>
      </c>
      <c r="L206" s="32">
        <f t="shared" si="10"/>
        <v>0</v>
      </c>
      <c r="M206" s="34"/>
      <c r="N206" s="34"/>
      <c r="O206" s="37"/>
    </row>
    <row r="207" spans="1:15" s="36" customFormat="1" ht="38.1" hidden="1" customHeight="1" x14ac:dyDescent="0.2">
      <c r="A207" s="27"/>
      <c r="B207" s="28"/>
      <c r="C207" s="29"/>
      <c r="D207" s="448"/>
      <c r="E207" s="29"/>
      <c r="F207" s="30"/>
      <c r="G207" s="31"/>
      <c r="H207" s="32"/>
      <c r="I207" s="449">
        <f t="shared" si="9"/>
        <v>0</v>
      </c>
      <c r="J207" s="33"/>
      <c r="K207" s="449">
        <f t="shared" si="11"/>
        <v>0</v>
      </c>
      <c r="L207" s="32">
        <f t="shared" si="10"/>
        <v>0</v>
      </c>
      <c r="M207" s="34"/>
      <c r="N207" s="34"/>
      <c r="O207" s="37"/>
    </row>
    <row r="208" spans="1:15" s="36" customFormat="1" ht="38.1" hidden="1" customHeight="1" x14ac:dyDescent="0.2">
      <c r="A208" s="27"/>
      <c r="B208" s="28"/>
      <c r="C208" s="29"/>
      <c r="D208" s="448"/>
      <c r="E208" s="29"/>
      <c r="F208" s="30"/>
      <c r="G208" s="31"/>
      <c r="H208" s="32"/>
      <c r="I208" s="449">
        <f t="shared" si="9"/>
        <v>0</v>
      </c>
      <c r="J208" s="33"/>
      <c r="K208" s="449">
        <f t="shared" si="11"/>
        <v>0</v>
      </c>
      <c r="L208" s="32">
        <f t="shared" si="10"/>
        <v>0</v>
      </c>
      <c r="M208" s="34"/>
      <c r="N208" s="34"/>
      <c r="O208" s="37"/>
    </row>
    <row r="209" spans="1:15" s="36" customFormat="1" ht="38.1" hidden="1" customHeight="1" x14ac:dyDescent="0.2">
      <c r="A209" s="27"/>
      <c r="B209" s="28"/>
      <c r="C209" s="29"/>
      <c r="D209" s="448"/>
      <c r="E209" s="29"/>
      <c r="F209" s="30"/>
      <c r="G209" s="31"/>
      <c r="H209" s="32"/>
      <c r="I209" s="449">
        <f t="shared" si="9"/>
        <v>0</v>
      </c>
      <c r="J209" s="33"/>
      <c r="K209" s="449">
        <f t="shared" si="11"/>
        <v>0</v>
      </c>
      <c r="L209" s="32">
        <f t="shared" si="10"/>
        <v>0</v>
      </c>
      <c r="M209" s="34"/>
      <c r="N209" s="34"/>
      <c r="O209" s="37"/>
    </row>
    <row r="210" spans="1:15" s="36" customFormat="1" ht="38.1" hidden="1" customHeight="1" x14ac:dyDescent="0.2">
      <c r="A210" s="27"/>
      <c r="B210" s="28"/>
      <c r="C210" s="29"/>
      <c r="D210" s="448"/>
      <c r="E210" s="29"/>
      <c r="F210" s="30"/>
      <c r="G210" s="31"/>
      <c r="H210" s="32"/>
      <c r="I210" s="449">
        <f t="shared" si="9"/>
        <v>0</v>
      </c>
      <c r="J210" s="33"/>
      <c r="K210" s="449">
        <f t="shared" si="11"/>
        <v>0</v>
      </c>
      <c r="L210" s="32">
        <f t="shared" si="10"/>
        <v>0</v>
      </c>
      <c r="M210" s="34"/>
      <c r="N210" s="34"/>
      <c r="O210" s="37"/>
    </row>
    <row r="211" spans="1:15" s="36" customFormat="1" ht="38.1" hidden="1" customHeight="1" x14ac:dyDescent="0.2">
      <c r="A211" s="27"/>
      <c r="B211" s="28"/>
      <c r="C211" s="29"/>
      <c r="D211" s="448"/>
      <c r="E211" s="29"/>
      <c r="F211" s="30"/>
      <c r="G211" s="31"/>
      <c r="H211" s="32"/>
      <c r="I211" s="449">
        <f t="shared" si="9"/>
        <v>0</v>
      </c>
      <c r="J211" s="33"/>
      <c r="K211" s="449">
        <f t="shared" si="11"/>
        <v>0</v>
      </c>
      <c r="L211" s="32">
        <f t="shared" si="10"/>
        <v>0</v>
      </c>
      <c r="M211" s="34"/>
      <c r="N211" s="34"/>
      <c r="O211" s="37"/>
    </row>
    <row r="212" spans="1:15" s="36" customFormat="1" ht="38.1" hidden="1" customHeight="1" x14ac:dyDescent="0.2">
      <c r="A212" s="27"/>
      <c r="B212" s="28"/>
      <c r="C212" s="29"/>
      <c r="D212" s="448"/>
      <c r="E212" s="29"/>
      <c r="F212" s="30"/>
      <c r="G212" s="31"/>
      <c r="H212" s="32"/>
      <c r="I212" s="449">
        <f t="shared" si="9"/>
        <v>0</v>
      </c>
      <c r="J212" s="33"/>
      <c r="K212" s="449">
        <f t="shared" si="11"/>
        <v>0</v>
      </c>
      <c r="L212" s="32">
        <f t="shared" si="10"/>
        <v>0</v>
      </c>
      <c r="M212" s="34"/>
      <c r="N212" s="34"/>
      <c r="O212" s="37"/>
    </row>
    <row r="213" spans="1:15" s="36" customFormat="1" ht="38.1" hidden="1" customHeight="1" x14ac:dyDescent="0.2">
      <c r="A213" s="27"/>
      <c r="B213" s="28"/>
      <c r="C213" s="29"/>
      <c r="D213" s="448"/>
      <c r="E213" s="29"/>
      <c r="F213" s="30"/>
      <c r="G213" s="31"/>
      <c r="H213" s="32"/>
      <c r="I213" s="449">
        <f t="shared" si="9"/>
        <v>0</v>
      </c>
      <c r="J213" s="33"/>
      <c r="K213" s="449">
        <f t="shared" si="11"/>
        <v>0</v>
      </c>
      <c r="L213" s="32">
        <f t="shared" si="10"/>
        <v>0</v>
      </c>
      <c r="M213" s="34"/>
      <c r="N213" s="34"/>
      <c r="O213" s="37"/>
    </row>
    <row r="214" spans="1:15" s="36" customFormat="1" ht="38.1" hidden="1" customHeight="1" x14ac:dyDescent="0.2">
      <c r="A214" s="27"/>
      <c r="B214" s="28"/>
      <c r="C214" s="29"/>
      <c r="D214" s="448"/>
      <c r="E214" s="29"/>
      <c r="F214" s="30"/>
      <c r="G214" s="31"/>
      <c r="H214" s="32"/>
      <c r="I214" s="449">
        <f t="shared" si="9"/>
        <v>0</v>
      </c>
      <c r="J214" s="33"/>
      <c r="K214" s="449">
        <f t="shared" si="11"/>
        <v>0</v>
      </c>
      <c r="L214" s="32">
        <f t="shared" si="10"/>
        <v>0</v>
      </c>
      <c r="M214" s="34"/>
      <c r="N214" s="34"/>
      <c r="O214" s="37"/>
    </row>
    <row r="215" spans="1:15" s="36" customFormat="1" ht="38.1" hidden="1" customHeight="1" x14ac:dyDescent="0.2">
      <c r="A215" s="27"/>
      <c r="B215" s="28"/>
      <c r="C215" s="29"/>
      <c r="D215" s="448"/>
      <c r="E215" s="29"/>
      <c r="F215" s="30"/>
      <c r="G215" s="31"/>
      <c r="H215" s="32"/>
      <c r="I215" s="449">
        <f t="shared" si="9"/>
        <v>0</v>
      </c>
      <c r="J215" s="33"/>
      <c r="K215" s="449">
        <f t="shared" si="11"/>
        <v>0</v>
      </c>
      <c r="L215" s="32">
        <f t="shared" si="10"/>
        <v>0</v>
      </c>
      <c r="M215" s="34"/>
      <c r="N215" s="34"/>
      <c r="O215" s="37"/>
    </row>
    <row r="216" spans="1:15" s="36" customFormat="1" ht="38.1" hidden="1" customHeight="1" x14ac:dyDescent="0.2">
      <c r="A216" s="27"/>
      <c r="B216" s="28"/>
      <c r="C216" s="29"/>
      <c r="D216" s="448"/>
      <c r="E216" s="29"/>
      <c r="F216" s="30"/>
      <c r="G216" s="31"/>
      <c r="H216" s="32"/>
      <c r="I216" s="449">
        <f t="shared" si="9"/>
        <v>0</v>
      </c>
      <c r="J216" s="33"/>
      <c r="K216" s="449">
        <f t="shared" si="11"/>
        <v>0</v>
      </c>
      <c r="L216" s="32">
        <f t="shared" si="10"/>
        <v>0</v>
      </c>
      <c r="M216" s="34"/>
      <c r="N216" s="34"/>
      <c r="O216" s="37"/>
    </row>
    <row r="217" spans="1:15" s="36" customFormat="1" ht="38.1" hidden="1" customHeight="1" x14ac:dyDescent="0.2">
      <c r="A217" s="27"/>
      <c r="B217" s="28"/>
      <c r="C217" s="29"/>
      <c r="D217" s="448"/>
      <c r="E217" s="29"/>
      <c r="F217" s="30"/>
      <c r="G217" s="31"/>
      <c r="H217" s="32"/>
      <c r="I217" s="449">
        <f t="shared" si="9"/>
        <v>0</v>
      </c>
      <c r="J217" s="33"/>
      <c r="K217" s="449">
        <f t="shared" si="11"/>
        <v>0</v>
      </c>
      <c r="L217" s="32">
        <f t="shared" si="10"/>
        <v>0</v>
      </c>
      <c r="M217" s="34"/>
      <c r="N217" s="34"/>
      <c r="O217" s="37"/>
    </row>
    <row r="218" spans="1:15" s="36" customFormat="1" ht="38.1" hidden="1" customHeight="1" x14ac:dyDescent="0.2">
      <c r="A218" s="27"/>
      <c r="B218" s="28"/>
      <c r="C218" s="29"/>
      <c r="D218" s="448"/>
      <c r="E218" s="29"/>
      <c r="F218" s="30"/>
      <c r="G218" s="31"/>
      <c r="H218" s="32"/>
      <c r="I218" s="449">
        <f t="shared" si="9"/>
        <v>0</v>
      </c>
      <c r="J218" s="33"/>
      <c r="K218" s="449">
        <f t="shared" si="11"/>
        <v>0</v>
      </c>
      <c r="L218" s="32">
        <f t="shared" si="10"/>
        <v>0</v>
      </c>
      <c r="M218" s="34"/>
      <c r="N218" s="34"/>
      <c r="O218" s="37"/>
    </row>
    <row r="219" spans="1:15" s="36" customFormat="1" ht="38.1" hidden="1" customHeight="1" x14ac:dyDescent="0.2">
      <c r="A219" s="27"/>
      <c r="B219" s="28"/>
      <c r="C219" s="29"/>
      <c r="D219" s="448"/>
      <c r="E219" s="29"/>
      <c r="F219" s="30"/>
      <c r="G219" s="31"/>
      <c r="H219" s="32"/>
      <c r="I219" s="449">
        <f t="shared" si="9"/>
        <v>0</v>
      </c>
      <c r="J219" s="33"/>
      <c r="K219" s="449">
        <f t="shared" si="11"/>
        <v>0</v>
      </c>
      <c r="L219" s="32">
        <f t="shared" si="10"/>
        <v>0</v>
      </c>
      <c r="M219" s="34"/>
      <c r="N219" s="34"/>
      <c r="O219" s="37"/>
    </row>
    <row r="220" spans="1:15" s="36" customFormat="1" ht="38.1" hidden="1" customHeight="1" x14ac:dyDescent="0.2">
      <c r="A220" s="27"/>
      <c r="B220" s="28"/>
      <c r="C220" s="29"/>
      <c r="D220" s="448"/>
      <c r="E220" s="29"/>
      <c r="F220" s="30"/>
      <c r="G220" s="31"/>
      <c r="H220" s="32"/>
      <c r="I220" s="449">
        <f t="shared" si="9"/>
        <v>0</v>
      </c>
      <c r="J220" s="33"/>
      <c r="K220" s="449">
        <f t="shared" si="11"/>
        <v>0</v>
      </c>
      <c r="L220" s="32">
        <f t="shared" si="10"/>
        <v>0</v>
      </c>
      <c r="M220" s="34"/>
      <c r="N220" s="34"/>
      <c r="O220" s="37"/>
    </row>
    <row r="221" spans="1:15" s="36" customFormat="1" ht="38.1" hidden="1" customHeight="1" x14ac:dyDescent="0.2">
      <c r="A221" s="27"/>
      <c r="B221" s="28"/>
      <c r="C221" s="29"/>
      <c r="D221" s="448"/>
      <c r="E221" s="29"/>
      <c r="F221" s="30"/>
      <c r="G221" s="31"/>
      <c r="H221" s="32"/>
      <c r="I221" s="449">
        <f t="shared" si="9"/>
        <v>0</v>
      </c>
      <c r="J221" s="33"/>
      <c r="K221" s="449">
        <f t="shared" si="11"/>
        <v>0</v>
      </c>
      <c r="L221" s="32">
        <f t="shared" si="10"/>
        <v>0</v>
      </c>
      <c r="M221" s="34"/>
      <c r="N221" s="34"/>
      <c r="O221" s="37"/>
    </row>
    <row r="222" spans="1:15" s="36" customFormat="1" ht="38.1" hidden="1" customHeight="1" x14ac:dyDescent="0.2">
      <c r="A222" s="27"/>
      <c r="B222" s="28"/>
      <c r="C222" s="29"/>
      <c r="D222" s="448"/>
      <c r="E222" s="29"/>
      <c r="F222" s="30"/>
      <c r="G222" s="31"/>
      <c r="H222" s="32"/>
      <c r="I222" s="449">
        <f t="shared" si="9"/>
        <v>0</v>
      </c>
      <c r="J222" s="33"/>
      <c r="K222" s="449">
        <f t="shared" si="11"/>
        <v>0</v>
      </c>
      <c r="L222" s="32">
        <f t="shared" si="10"/>
        <v>0</v>
      </c>
      <c r="M222" s="34"/>
      <c r="N222" s="34"/>
      <c r="O222" s="37"/>
    </row>
    <row r="223" spans="1:15" s="36" customFormat="1" ht="38.1" hidden="1" customHeight="1" x14ac:dyDescent="0.2">
      <c r="A223" s="27"/>
      <c r="B223" s="28"/>
      <c r="C223" s="29"/>
      <c r="D223" s="448"/>
      <c r="E223" s="29"/>
      <c r="F223" s="30"/>
      <c r="G223" s="31"/>
      <c r="H223" s="32"/>
      <c r="I223" s="449">
        <f t="shared" si="9"/>
        <v>0</v>
      </c>
      <c r="J223" s="33"/>
      <c r="K223" s="449">
        <f t="shared" si="11"/>
        <v>0</v>
      </c>
      <c r="L223" s="32">
        <f t="shared" si="10"/>
        <v>0</v>
      </c>
      <c r="M223" s="34"/>
      <c r="N223" s="34"/>
      <c r="O223" s="37"/>
    </row>
    <row r="224" spans="1:15" s="36" customFormat="1" ht="38.1" hidden="1" customHeight="1" x14ac:dyDescent="0.2">
      <c r="A224" s="27"/>
      <c r="B224" s="28"/>
      <c r="C224" s="29"/>
      <c r="D224" s="448"/>
      <c r="E224" s="29"/>
      <c r="F224" s="30"/>
      <c r="G224" s="31"/>
      <c r="H224" s="32"/>
      <c r="I224" s="449">
        <f t="shared" si="9"/>
        <v>0</v>
      </c>
      <c r="J224" s="33"/>
      <c r="K224" s="449">
        <f t="shared" si="11"/>
        <v>0</v>
      </c>
      <c r="L224" s="32">
        <f t="shared" si="10"/>
        <v>0</v>
      </c>
      <c r="M224" s="34"/>
      <c r="N224" s="34"/>
      <c r="O224" s="37"/>
    </row>
    <row r="225" spans="1:15" s="36" customFormat="1" ht="38.1" hidden="1" customHeight="1" x14ac:dyDescent="0.2">
      <c r="A225" s="27"/>
      <c r="B225" s="28"/>
      <c r="C225" s="29"/>
      <c r="D225" s="448"/>
      <c r="E225" s="29"/>
      <c r="F225" s="30"/>
      <c r="G225" s="31"/>
      <c r="H225" s="32"/>
      <c r="I225" s="449">
        <f t="shared" si="9"/>
        <v>0</v>
      </c>
      <c r="J225" s="33"/>
      <c r="K225" s="449">
        <f t="shared" si="11"/>
        <v>0</v>
      </c>
      <c r="L225" s="32">
        <f t="shared" si="10"/>
        <v>0</v>
      </c>
      <c r="M225" s="34"/>
      <c r="N225" s="34"/>
      <c r="O225" s="37"/>
    </row>
    <row r="226" spans="1:15" s="36" customFormat="1" ht="38.1" hidden="1" customHeight="1" x14ac:dyDescent="0.2">
      <c r="A226" s="27"/>
      <c r="B226" s="28"/>
      <c r="C226" s="29"/>
      <c r="D226" s="448"/>
      <c r="E226" s="29"/>
      <c r="F226" s="30"/>
      <c r="G226" s="31"/>
      <c r="H226" s="32"/>
      <c r="I226" s="449">
        <f t="shared" si="9"/>
        <v>0</v>
      </c>
      <c r="J226" s="33"/>
      <c r="K226" s="449">
        <f t="shared" si="11"/>
        <v>0</v>
      </c>
      <c r="L226" s="32">
        <f t="shared" si="10"/>
        <v>0</v>
      </c>
      <c r="M226" s="34"/>
      <c r="N226" s="34"/>
      <c r="O226" s="37"/>
    </row>
    <row r="227" spans="1:15" s="36" customFormat="1" ht="38.1" hidden="1" customHeight="1" x14ac:dyDescent="0.2">
      <c r="A227" s="27"/>
      <c r="B227" s="28"/>
      <c r="C227" s="29"/>
      <c r="D227" s="448"/>
      <c r="E227" s="29"/>
      <c r="F227" s="30"/>
      <c r="G227" s="31"/>
      <c r="H227" s="32"/>
      <c r="I227" s="449">
        <f t="shared" si="9"/>
        <v>0</v>
      </c>
      <c r="J227" s="33"/>
      <c r="K227" s="449">
        <f t="shared" si="11"/>
        <v>0</v>
      </c>
      <c r="L227" s="32">
        <f t="shared" si="10"/>
        <v>0</v>
      </c>
      <c r="M227" s="34"/>
      <c r="N227" s="34"/>
      <c r="O227" s="37"/>
    </row>
    <row r="228" spans="1:15" s="36" customFormat="1" ht="38.1" hidden="1" customHeight="1" x14ac:dyDescent="0.2">
      <c r="A228" s="27"/>
      <c r="B228" s="28"/>
      <c r="C228" s="29"/>
      <c r="D228" s="448"/>
      <c r="E228" s="29"/>
      <c r="F228" s="30"/>
      <c r="G228" s="31"/>
      <c r="H228" s="32"/>
      <c r="I228" s="449">
        <f t="shared" si="9"/>
        <v>0</v>
      </c>
      <c r="J228" s="33"/>
      <c r="K228" s="449">
        <f t="shared" si="11"/>
        <v>0</v>
      </c>
      <c r="L228" s="32">
        <f t="shared" si="10"/>
        <v>0</v>
      </c>
      <c r="M228" s="34"/>
      <c r="N228" s="34"/>
      <c r="O228" s="37"/>
    </row>
    <row r="229" spans="1:15" s="36" customFormat="1" ht="38.1" hidden="1" customHeight="1" x14ac:dyDescent="0.2">
      <c r="A229" s="27"/>
      <c r="B229" s="28"/>
      <c r="C229" s="29"/>
      <c r="D229" s="448"/>
      <c r="E229" s="29"/>
      <c r="F229" s="30"/>
      <c r="G229" s="31"/>
      <c r="H229" s="32"/>
      <c r="I229" s="449">
        <f t="shared" si="9"/>
        <v>0</v>
      </c>
      <c r="J229" s="33"/>
      <c r="K229" s="449">
        <f t="shared" si="11"/>
        <v>0</v>
      </c>
      <c r="L229" s="32">
        <f t="shared" si="10"/>
        <v>0</v>
      </c>
      <c r="M229" s="34"/>
      <c r="N229" s="34"/>
      <c r="O229" s="37"/>
    </row>
    <row r="230" spans="1:15" s="36" customFormat="1" ht="38.1" hidden="1" customHeight="1" x14ac:dyDescent="0.2">
      <c r="A230" s="27"/>
      <c r="B230" s="28"/>
      <c r="C230" s="29"/>
      <c r="D230" s="448"/>
      <c r="E230" s="29"/>
      <c r="F230" s="30"/>
      <c r="G230" s="31"/>
      <c r="H230" s="32"/>
      <c r="I230" s="449">
        <f t="shared" si="9"/>
        <v>0</v>
      </c>
      <c r="J230" s="33"/>
      <c r="K230" s="449">
        <f t="shared" si="11"/>
        <v>0</v>
      </c>
      <c r="L230" s="32">
        <f t="shared" si="10"/>
        <v>0</v>
      </c>
      <c r="M230" s="34"/>
      <c r="N230" s="34"/>
      <c r="O230" s="37"/>
    </row>
    <row r="231" spans="1:15" s="36" customFormat="1" ht="38.1" hidden="1" customHeight="1" x14ac:dyDescent="0.2">
      <c r="A231" s="27"/>
      <c r="B231" s="28"/>
      <c r="C231" s="29"/>
      <c r="D231" s="448"/>
      <c r="E231" s="29"/>
      <c r="F231" s="30"/>
      <c r="G231" s="31"/>
      <c r="H231" s="32"/>
      <c r="I231" s="449">
        <f t="shared" si="9"/>
        <v>0</v>
      </c>
      <c r="J231" s="33"/>
      <c r="K231" s="449">
        <f t="shared" si="11"/>
        <v>0</v>
      </c>
      <c r="L231" s="32">
        <f t="shared" si="10"/>
        <v>0</v>
      </c>
      <c r="M231" s="34"/>
      <c r="N231" s="34"/>
      <c r="O231" s="37"/>
    </row>
    <row r="232" spans="1:15" s="36" customFormat="1" ht="38.1" hidden="1" customHeight="1" x14ac:dyDescent="0.2">
      <c r="A232" s="27"/>
      <c r="B232" s="28"/>
      <c r="C232" s="29"/>
      <c r="D232" s="448"/>
      <c r="E232" s="29"/>
      <c r="F232" s="30"/>
      <c r="G232" s="31"/>
      <c r="H232" s="32"/>
      <c r="I232" s="449">
        <f t="shared" si="9"/>
        <v>0</v>
      </c>
      <c r="J232" s="33"/>
      <c r="K232" s="449">
        <f t="shared" si="11"/>
        <v>0</v>
      </c>
      <c r="L232" s="32">
        <f t="shared" si="10"/>
        <v>0</v>
      </c>
      <c r="M232" s="34"/>
      <c r="N232" s="34"/>
      <c r="O232" s="37"/>
    </row>
    <row r="233" spans="1:15" s="36" customFormat="1" ht="38.1" hidden="1" customHeight="1" x14ac:dyDescent="0.2">
      <c r="A233" s="27"/>
      <c r="B233" s="28"/>
      <c r="C233" s="29"/>
      <c r="D233" s="448"/>
      <c r="E233" s="29"/>
      <c r="F233" s="30"/>
      <c r="G233" s="31"/>
      <c r="H233" s="32"/>
      <c r="I233" s="449">
        <f t="shared" si="9"/>
        <v>0</v>
      </c>
      <c r="J233" s="33"/>
      <c r="K233" s="449">
        <f t="shared" si="11"/>
        <v>0</v>
      </c>
      <c r="L233" s="32">
        <f t="shared" si="10"/>
        <v>0</v>
      </c>
      <c r="M233" s="34"/>
      <c r="N233" s="34"/>
      <c r="O233" s="37"/>
    </row>
    <row r="234" spans="1:15" s="36" customFormat="1" ht="38.1" hidden="1" customHeight="1" x14ac:dyDescent="0.2">
      <c r="A234" s="27"/>
      <c r="B234" s="28"/>
      <c r="C234" s="29"/>
      <c r="D234" s="448"/>
      <c r="E234" s="29"/>
      <c r="F234" s="30"/>
      <c r="G234" s="31"/>
      <c r="H234" s="32"/>
      <c r="I234" s="449">
        <f t="shared" si="9"/>
        <v>0</v>
      </c>
      <c r="J234" s="33"/>
      <c r="K234" s="449">
        <f t="shared" si="11"/>
        <v>0</v>
      </c>
      <c r="L234" s="32">
        <f t="shared" si="10"/>
        <v>0</v>
      </c>
      <c r="M234" s="34"/>
      <c r="N234" s="34"/>
      <c r="O234" s="37"/>
    </row>
    <row r="235" spans="1:15" s="36" customFormat="1" ht="38.1" hidden="1" customHeight="1" x14ac:dyDescent="0.2">
      <c r="A235" s="27"/>
      <c r="B235" s="28"/>
      <c r="C235" s="29"/>
      <c r="D235" s="448"/>
      <c r="E235" s="29"/>
      <c r="F235" s="30"/>
      <c r="G235" s="31"/>
      <c r="H235" s="32"/>
      <c r="I235" s="449">
        <f t="shared" si="9"/>
        <v>0</v>
      </c>
      <c r="J235" s="33"/>
      <c r="K235" s="449">
        <f t="shared" si="11"/>
        <v>0</v>
      </c>
      <c r="L235" s="32">
        <f t="shared" si="10"/>
        <v>0</v>
      </c>
      <c r="M235" s="34"/>
      <c r="N235" s="34"/>
      <c r="O235" s="37"/>
    </row>
    <row r="236" spans="1:15" s="36" customFormat="1" ht="38.1" hidden="1" customHeight="1" x14ac:dyDescent="0.2">
      <c r="A236" s="27"/>
      <c r="B236" s="28"/>
      <c r="C236" s="29"/>
      <c r="D236" s="448"/>
      <c r="E236" s="29"/>
      <c r="F236" s="30"/>
      <c r="G236" s="31"/>
      <c r="H236" s="32"/>
      <c r="I236" s="449">
        <f t="shared" si="9"/>
        <v>0</v>
      </c>
      <c r="J236" s="33"/>
      <c r="K236" s="449">
        <f t="shared" si="11"/>
        <v>0</v>
      </c>
      <c r="L236" s="32">
        <f t="shared" si="10"/>
        <v>0</v>
      </c>
      <c r="M236" s="34"/>
      <c r="N236" s="34"/>
      <c r="O236" s="37"/>
    </row>
    <row r="237" spans="1:15" s="36" customFormat="1" ht="38.1" hidden="1" customHeight="1" x14ac:dyDescent="0.2">
      <c r="A237" s="27"/>
      <c r="B237" s="28"/>
      <c r="C237" s="29"/>
      <c r="D237" s="448"/>
      <c r="E237" s="29"/>
      <c r="F237" s="30"/>
      <c r="G237" s="31"/>
      <c r="H237" s="32"/>
      <c r="I237" s="449">
        <f t="shared" si="9"/>
        <v>0</v>
      </c>
      <c r="J237" s="33"/>
      <c r="K237" s="449">
        <f t="shared" si="11"/>
        <v>0</v>
      </c>
      <c r="L237" s="32">
        <f t="shared" si="10"/>
        <v>0</v>
      </c>
      <c r="M237" s="34"/>
      <c r="N237" s="34"/>
      <c r="O237" s="37"/>
    </row>
    <row r="238" spans="1:15" s="36" customFormat="1" ht="38.1" hidden="1" customHeight="1" x14ac:dyDescent="0.2">
      <c r="A238" s="27"/>
      <c r="B238" s="28"/>
      <c r="C238" s="29"/>
      <c r="D238" s="448"/>
      <c r="E238" s="29"/>
      <c r="F238" s="30"/>
      <c r="G238" s="31"/>
      <c r="H238" s="32"/>
      <c r="I238" s="449">
        <f t="shared" si="9"/>
        <v>0</v>
      </c>
      <c r="J238" s="33"/>
      <c r="K238" s="449">
        <f t="shared" si="11"/>
        <v>0</v>
      </c>
      <c r="L238" s="32">
        <f t="shared" si="10"/>
        <v>0</v>
      </c>
      <c r="M238" s="34"/>
      <c r="N238" s="34"/>
      <c r="O238" s="37"/>
    </row>
    <row r="239" spans="1:15" s="36" customFormat="1" ht="38.1" hidden="1" customHeight="1" x14ac:dyDescent="0.2">
      <c r="A239" s="27"/>
      <c r="B239" s="28"/>
      <c r="C239" s="29"/>
      <c r="D239" s="448"/>
      <c r="E239" s="29"/>
      <c r="F239" s="30"/>
      <c r="G239" s="31"/>
      <c r="H239" s="32"/>
      <c r="I239" s="449">
        <f t="shared" si="9"/>
        <v>0</v>
      </c>
      <c r="J239" s="33"/>
      <c r="K239" s="449">
        <f t="shared" si="11"/>
        <v>0</v>
      </c>
      <c r="L239" s="32">
        <f t="shared" si="10"/>
        <v>0</v>
      </c>
      <c r="M239" s="34"/>
      <c r="N239" s="34"/>
      <c r="O239" s="37"/>
    </row>
    <row r="240" spans="1:15" s="36" customFormat="1" ht="38.1" hidden="1" customHeight="1" x14ac:dyDescent="0.2">
      <c r="A240" s="27"/>
      <c r="B240" s="28"/>
      <c r="C240" s="29"/>
      <c r="D240" s="448"/>
      <c r="E240" s="29"/>
      <c r="F240" s="30"/>
      <c r="G240" s="31"/>
      <c r="H240" s="32"/>
      <c r="I240" s="449">
        <f t="shared" si="9"/>
        <v>0</v>
      </c>
      <c r="J240" s="33"/>
      <c r="K240" s="449">
        <f t="shared" si="11"/>
        <v>0</v>
      </c>
      <c r="L240" s="32">
        <f t="shared" si="10"/>
        <v>0</v>
      </c>
      <c r="M240" s="34"/>
      <c r="N240" s="34"/>
      <c r="O240" s="37"/>
    </row>
    <row r="241" spans="1:15" s="36" customFormat="1" ht="38.1" hidden="1" customHeight="1" x14ac:dyDescent="0.2">
      <c r="A241" s="27"/>
      <c r="B241" s="28"/>
      <c r="C241" s="29"/>
      <c r="D241" s="448"/>
      <c r="E241" s="29"/>
      <c r="F241" s="30"/>
      <c r="G241" s="31"/>
      <c r="H241" s="32"/>
      <c r="I241" s="449">
        <f t="shared" si="9"/>
        <v>0</v>
      </c>
      <c r="J241" s="33"/>
      <c r="K241" s="449">
        <f t="shared" si="11"/>
        <v>0</v>
      </c>
      <c r="L241" s="32">
        <f t="shared" si="10"/>
        <v>0</v>
      </c>
      <c r="M241" s="34"/>
      <c r="N241" s="34"/>
      <c r="O241" s="37"/>
    </row>
    <row r="242" spans="1:15" s="36" customFormat="1" ht="38.1" hidden="1" customHeight="1" x14ac:dyDescent="0.2">
      <c r="A242" s="27"/>
      <c r="B242" s="28"/>
      <c r="C242" s="29"/>
      <c r="D242" s="448"/>
      <c r="E242" s="29"/>
      <c r="F242" s="30"/>
      <c r="G242" s="31"/>
      <c r="H242" s="32"/>
      <c r="I242" s="449">
        <f t="shared" si="9"/>
        <v>0</v>
      </c>
      <c r="J242" s="33"/>
      <c r="K242" s="449">
        <f t="shared" si="11"/>
        <v>0</v>
      </c>
      <c r="L242" s="32">
        <f t="shared" si="10"/>
        <v>0</v>
      </c>
      <c r="M242" s="34"/>
      <c r="N242" s="34"/>
      <c r="O242" s="37"/>
    </row>
    <row r="243" spans="1:15" s="36" customFormat="1" ht="38.1" hidden="1" customHeight="1" x14ac:dyDescent="0.2">
      <c r="A243" s="27"/>
      <c r="B243" s="28"/>
      <c r="C243" s="29"/>
      <c r="D243" s="448"/>
      <c r="E243" s="29"/>
      <c r="F243" s="30"/>
      <c r="G243" s="31"/>
      <c r="H243" s="32"/>
      <c r="I243" s="449">
        <f t="shared" si="9"/>
        <v>0</v>
      </c>
      <c r="J243" s="33"/>
      <c r="K243" s="449">
        <f t="shared" si="11"/>
        <v>0</v>
      </c>
      <c r="L243" s="32">
        <f t="shared" si="10"/>
        <v>0</v>
      </c>
      <c r="M243" s="34"/>
      <c r="N243" s="34"/>
      <c r="O243" s="37"/>
    </row>
    <row r="244" spans="1:15" s="36" customFormat="1" ht="38.1" hidden="1" customHeight="1" x14ac:dyDescent="0.2">
      <c r="A244" s="27"/>
      <c r="B244" s="28"/>
      <c r="C244" s="29"/>
      <c r="D244" s="448"/>
      <c r="E244" s="29"/>
      <c r="F244" s="30"/>
      <c r="G244" s="31"/>
      <c r="H244" s="32"/>
      <c r="I244" s="449">
        <f t="shared" si="9"/>
        <v>0</v>
      </c>
      <c r="J244" s="33"/>
      <c r="K244" s="449">
        <f t="shared" si="11"/>
        <v>0</v>
      </c>
      <c r="L244" s="32">
        <f t="shared" si="10"/>
        <v>0</v>
      </c>
      <c r="M244" s="34"/>
      <c r="N244" s="34"/>
      <c r="O244" s="37"/>
    </row>
    <row r="245" spans="1:15" s="36" customFormat="1" ht="38.1" hidden="1" customHeight="1" x14ac:dyDescent="0.2">
      <c r="A245" s="27"/>
      <c r="B245" s="28"/>
      <c r="C245" s="29"/>
      <c r="D245" s="448"/>
      <c r="E245" s="29"/>
      <c r="F245" s="30"/>
      <c r="G245" s="31"/>
      <c r="H245" s="32"/>
      <c r="I245" s="449">
        <f t="shared" si="9"/>
        <v>0</v>
      </c>
      <c r="J245" s="33"/>
      <c r="K245" s="449">
        <f t="shared" si="11"/>
        <v>0</v>
      </c>
      <c r="L245" s="32">
        <f t="shared" si="10"/>
        <v>0</v>
      </c>
      <c r="M245" s="34"/>
      <c r="N245" s="34"/>
      <c r="O245" s="37"/>
    </row>
    <row r="246" spans="1:15" s="36" customFormat="1" ht="38.1" hidden="1" customHeight="1" x14ac:dyDescent="0.2">
      <c r="A246" s="27"/>
      <c r="B246" s="28"/>
      <c r="C246" s="29"/>
      <c r="D246" s="448"/>
      <c r="E246" s="29"/>
      <c r="F246" s="30"/>
      <c r="G246" s="31"/>
      <c r="H246" s="32"/>
      <c r="I246" s="449">
        <f t="shared" si="9"/>
        <v>0</v>
      </c>
      <c r="J246" s="33"/>
      <c r="K246" s="449">
        <f t="shared" si="11"/>
        <v>0</v>
      </c>
      <c r="L246" s="32">
        <f t="shared" si="10"/>
        <v>0</v>
      </c>
      <c r="M246" s="34"/>
      <c r="N246" s="34"/>
      <c r="O246" s="37"/>
    </row>
    <row r="247" spans="1:15" s="36" customFormat="1" ht="38.1" hidden="1" customHeight="1" x14ac:dyDescent="0.2">
      <c r="A247" s="27"/>
      <c r="B247" s="28"/>
      <c r="C247" s="29"/>
      <c r="D247" s="448"/>
      <c r="E247" s="29"/>
      <c r="F247" s="30"/>
      <c r="G247" s="31"/>
      <c r="H247" s="32"/>
      <c r="I247" s="449">
        <f t="shared" si="9"/>
        <v>0</v>
      </c>
      <c r="J247" s="33"/>
      <c r="K247" s="449">
        <f t="shared" si="11"/>
        <v>0</v>
      </c>
      <c r="L247" s="32">
        <f t="shared" si="10"/>
        <v>0</v>
      </c>
      <c r="M247" s="34"/>
      <c r="N247" s="34"/>
      <c r="O247" s="37"/>
    </row>
    <row r="248" spans="1:15" s="36" customFormat="1" ht="38.1" hidden="1" customHeight="1" x14ac:dyDescent="0.2">
      <c r="A248" s="27"/>
      <c r="B248" s="28"/>
      <c r="C248" s="29"/>
      <c r="D248" s="448"/>
      <c r="E248" s="29"/>
      <c r="F248" s="30"/>
      <c r="G248" s="31"/>
      <c r="H248" s="32"/>
      <c r="I248" s="449">
        <f t="shared" si="9"/>
        <v>0</v>
      </c>
      <c r="J248" s="33"/>
      <c r="K248" s="449">
        <f t="shared" si="11"/>
        <v>0</v>
      </c>
      <c r="L248" s="32">
        <f t="shared" si="10"/>
        <v>0</v>
      </c>
      <c r="M248" s="34"/>
      <c r="N248" s="34"/>
      <c r="O248" s="37"/>
    </row>
    <row r="249" spans="1:15" s="36" customFormat="1" ht="38.1" hidden="1" customHeight="1" x14ac:dyDescent="0.2">
      <c r="A249" s="27"/>
      <c r="B249" s="28"/>
      <c r="C249" s="29"/>
      <c r="D249" s="448"/>
      <c r="E249" s="29"/>
      <c r="F249" s="30"/>
      <c r="G249" s="31"/>
      <c r="H249" s="32"/>
      <c r="I249" s="449">
        <f t="shared" si="9"/>
        <v>0</v>
      </c>
      <c r="J249" s="33"/>
      <c r="K249" s="449">
        <f t="shared" si="11"/>
        <v>0</v>
      </c>
      <c r="L249" s="32">
        <f t="shared" si="10"/>
        <v>0</v>
      </c>
      <c r="M249" s="34"/>
      <c r="N249" s="34"/>
      <c r="O249" s="37"/>
    </row>
    <row r="250" spans="1:15" s="36" customFormat="1" ht="38.1" hidden="1" customHeight="1" x14ac:dyDescent="0.2">
      <c r="A250" s="27"/>
      <c r="B250" s="28"/>
      <c r="C250" s="29"/>
      <c r="D250" s="448"/>
      <c r="E250" s="29"/>
      <c r="F250" s="30"/>
      <c r="G250" s="31"/>
      <c r="H250" s="32"/>
      <c r="I250" s="449">
        <f t="shared" si="9"/>
        <v>0</v>
      </c>
      <c r="J250" s="33"/>
      <c r="K250" s="449">
        <f t="shared" si="11"/>
        <v>0</v>
      </c>
      <c r="L250" s="32">
        <f t="shared" si="10"/>
        <v>0</v>
      </c>
      <c r="M250" s="34"/>
      <c r="N250" s="34"/>
      <c r="O250" s="37"/>
    </row>
    <row r="251" spans="1:15" s="36" customFormat="1" ht="38.1" hidden="1" customHeight="1" x14ac:dyDescent="0.2">
      <c r="A251" s="27"/>
      <c r="B251" s="28"/>
      <c r="C251" s="29"/>
      <c r="D251" s="448"/>
      <c r="E251" s="29"/>
      <c r="F251" s="30"/>
      <c r="G251" s="31"/>
      <c r="H251" s="32"/>
      <c r="I251" s="449">
        <f t="shared" si="9"/>
        <v>0</v>
      </c>
      <c r="J251" s="33"/>
      <c r="K251" s="449">
        <f t="shared" si="11"/>
        <v>0</v>
      </c>
      <c r="L251" s="32">
        <f t="shared" si="10"/>
        <v>0</v>
      </c>
      <c r="M251" s="34"/>
      <c r="N251" s="34"/>
      <c r="O251" s="37"/>
    </row>
    <row r="252" spans="1:15" s="36" customFormat="1" ht="38.1" hidden="1" customHeight="1" x14ac:dyDescent="0.2">
      <c r="A252" s="27"/>
      <c r="B252" s="28"/>
      <c r="C252" s="29"/>
      <c r="D252" s="448"/>
      <c r="E252" s="29"/>
      <c r="F252" s="30"/>
      <c r="G252" s="31"/>
      <c r="H252" s="32"/>
      <c r="I252" s="449">
        <f t="shared" si="9"/>
        <v>0</v>
      </c>
      <c r="J252" s="33"/>
      <c r="K252" s="449">
        <f t="shared" si="11"/>
        <v>0</v>
      </c>
      <c r="L252" s="32">
        <f t="shared" si="10"/>
        <v>0</v>
      </c>
      <c r="M252" s="34"/>
      <c r="N252" s="34"/>
      <c r="O252" s="37"/>
    </row>
    <row r="253" spans="1:15" s="36" customFormat="1" ht="38.1" hidden="1" customHeight="1" x14ac:dyDescent="0.2">
      <c r="A253" s="27"/>
      <c r="B253" s="28"/>
      <c r="C253" s="29"/>
      <c r="D253" s="448"/>
      <c r="E253" s="29"/>
      <c r="F253" s="30"/>
      <c r="G253" s="31"/>
      <c r="H253" s="32"/>
      <c r="I253" s="449">
        <f t="shared" si="9"/>
        <v>0</v>
      </c>
      <c r="J253" s="33"/>
      <c r="K253" s="449">
        <f t="shared" si="11"/>
        <v>0</v>
      </c>
      <c r="L253" s="32">
        <f t="shared" si="10"/>
        <v>0</v>
      </c>
      <c r="M253" s="34"/>
      <c r="N253" s="34"/>
      <c r="O253" s="37"/>
    </row>
    <row r="254" spans="1:15" s="36" customFormat="1" ht="38.1" hidden="1" customHeight="1" x14ac:dyDescent="0.2">
      <c r="A254" s="27"/>
      <c r="B254" s="28"/>
      <c r="C254" s="29"/>
      <c r="D254" s="448"/>
      <c r="E254" s="29"/>
      <c r="F254" s="30"/>
      <c r="G254" s="31"/>
      <c r="H254" s="32"/>
      <c r="I254" s="449">
        <f t="shared" si="9"/>
        <v>0</v>
      </c>
      <c r="J254" s="33"/>
      <c r="K254" s="449">
        <f t="shared" si="11"/>
        <v>0</v>
      </c>
      <c r="L254" s="32">
        <f t="shared" si="10"/>
        <v>0</v>
      </c>
      <c r="M254" s="34"/>
      <c r="N254" s="34"/>
      <c r="O254" s="37"/>
    </row>
    <row r="255" spans="1:15" s="36" customFormat="1" ht="38.1" hidden="1" customHeight="1" x14ac:dyDescent="0.2">
      <c r="A255" s="27"/>
      <c r="B255" s="28"/>
      <c r="C255" s="29"/>
      <c r="D255" s="448"/>
      <c r="E255" s="29"/>
      <c r="F255" s="30"/>
      <c r="G255" s="31"/>
      <c r="H255" s="32"/>
      <c r="I255" s="449">
        <f t="shared" si="9"/>
        <v>0</v>
      </c>
      <c r="J255" s="33"/>
      <c r="K255" s="449">
        <f t="shared" si="11"/>
        <v>0</v>
      </c>
      <c r="L255" s="32">
        <f t="shared" si="10"/>
        <v>0</v>
      </c>
      <c r="M255" s="34"/>
      <c r="N255" s="34"/>
      <c r="O255" s="37"/>
    </row>
    <row r="256" spans="1:15" s="36" customFormat="1" ht="38.1" hidden="1" customHeight="1" x14ac:dyDescent="0.2">
      <c r="A256" s="27"/>
      <c r="B256" s="28"/>
      <c r="C256" s="29"/>
      <c r="D256" s="448"/>
      <c r="E256" s="29"/>
      <c r="F256" s="30"/>
      <c r="G256" s="31"/>
      <c r="H256" s="32"/>
      <c r="I256" s="449">
        <f t="shared" si="9"/>
        <v>0</v>
      </c>
      <c r="J256" s="33"/>
      <c r="K256" s="449">
        <f t="shared" si="11"/>
        <v>0</v>
      </c>
      <c r="L256" s="32">
        <f t="shared" si="10"/>
        <v>0</v>
      </c>
      <c r="M256" s="34"/>
      <c r="N256" s="34"/>
      <c r="O256" s="37"/>
    </row>
    <row r="257" spans="1:15" s="36" customFormat="1" ht="38.1" hidden="1" customHeight="1" x14ac:dyDescent="0.2">
      <c r="A257" s="27"/>
      <c r="B257" s="28"/>
      <c r="C257" s="29"/>
      <c r="D257" s="448"/>
      <c r="E257" s="29"/>
      <c r="F257" s="30"/>
      <c r="G257" s="31"/>
      <c r="H257" s="32"/>
      <c r="I257" s="449">
        <f t="shared" si="9"/>
        <v>0</v>
      </c>
      <c r="J257" s="33"/>
      <c r="K257" s="449">
        <f t="shared" si="11"/>
        <v>0</v>
      </c>
      <c r="L257" s="32">
        <f t="shared" si="10"/>
        <v>0</v>
      </c>
      <c r="M257" s="34"/>
      <c r="N257" s="34"/>
      <c r="O257" s="37"/>
    </row>
    <row r="258" spans="1:15" s="36" customFormat="1" ht="38.1" hidden="1" customHeight="1" x14ac:dyDescent="0.2">
      <c r="A258" s="27"/>
      <c r="B258" s="28"/>
      <c r="C258" s="29"/>
      <c r="D258" s="448"/>
      <c r="E258" s="29"/>
      <c r="F258" s="30"/>
      <c r="G258" s="31"/>
      <c r="H258" s="32"/>
      <c r="I258" s="449">
        <f t="shared" si="9"/>
        <v>0</v>
      </c>
      <c r="J258" s="33"/>
      <c r="K258" s="449">
        <f t="shared" si="11"/>
        <v>0</v>
      </c>
      <c r="L258" s="32">
        <f t="shared" si="10"/>
        <v>0</v>
      </c>
      <c r="M258" s="34"/>
      <c r="N258" s="34"/>
      <c r="O258" s="37"/>
    </row>
    <row r="259" spans="1:15" s="36" customFormat="1" ht="38.1" hidden="1" customHeight="1" x14ac:dyDescent="0.2">
      <c r="A259" s="27"/>
      <c r="B259" s="28"/>
      <c r="C259" s="29"/>
      <c r="D259" s="448"/>
      <c r="E259" s="29"/>
      <c r="F259" s="30"/>
      <c r="G259" s="31"/>
      <c r="H259" s="32"/>
      <c r="I259" s="449">
        <f t="shared" si="9"/>
        <v>0</v>
      </c>
      <c r="J259" s="33"/>
      <c r="K259" s="449">
        <f t="shared" si="11"/>
        <v>0</v>
      </c>
      <c r="L259" s="32">
        <f t="shared" si="10"/>
        <v>0</v>
      </c>
      <c r="M259" s="34"/>
      <c r="N259" s="34"/>
      <c r="O259" s="37"/>
    </row>
    <row r="260" spans="1:15" s="36" customFormat="1" ht="38.1" hidden="1" customHeight="1" x14ac:dyDescent="0.2">
      <c r="A260" s="27"/>
      <c r="B260" s="28"/>
      <c r="C260" s="29"/>
      <c r="D260" s="448"/>
      <c r="E260" s="29"/>
      <c r="F260" s="30"/>
      <c r="G260" s="31"/>
      <c r="H260" s="32"/>
      <c r="I260" s="449">
        <f t="shared" si="9"/>
        <v>0</v>
      </c>
      <c r="J260" s="33"/>
      <c r="K260" s="449">
        <f t="shared" si="11"/>
        <v>0</v>
      </c>
      <c r="L260" s="32">
        <f t="shared" si="10"/>
        <v>0</v>
      </c>
      <c r="M260" s="34"/>
      <c r="N260" s="34"/>
      <c r="O260" s="37"/>
    </row>
    <row r="261" spans="1:15" s="36" customFormat="1" ht="38.1" hidden="1" customHeight="1" x14ac:dyDescent="0.2">
      <c r="A261" s="27"/>
      <c r="B261" s="28"/>
      <c r="C261" s="29"/>
      <c r="D261" s="448"/>
      <c r="E261" s="29"/>
      <c r="F261" s="30"/>
      <c r="G261" s="31"/>
      <c r="H261" s="32"/>
      <c r="I261" s="449">
        <f t="shared" si="9"/>
        <v>0</v>
      </c>
      <c r="J261" s="33"/>
      <c r="K261" s="449">
        <f t="shared" si="11"/>
        <v>0</v>
      </c>
      <c r="L261" s="32">
        <f t="shared" si="10"/>
        <v>0</v>
      </c>
      <c r="M261" s="34"/>
      <c r="N261" s="34"/>
      <c r="O261" s="37"/>
    </row>
    <row r="262" spans="1:15" s="36" customFormat="1" ht="38.1" hidden="1" customHeight="1" x14ac:dyDescent="0.2">
      <c r="A262" s="27"/>
      <c r="B262" s="28"/>
      <c r="C262" s="29"/>
      <c r="D262" s="448"/>
      <c r="E262" s="29"/>
      <c r="F262" s="30"/>
      <c r="G262" s="31"/>
      <c r="H262" s="32"/>
      <c r="I262" s="449">
        <f t="shared" si="9"/>
        <v>0</v>
      </c>
      <c r="J262" s="33"/>
      <c r="K262" s="449">
        <f t="shared" si="11"/>
        <v>0</v>
      </c>
      <c r="L262" s="32">
        <f t="shared" si="10"/>
        <v>0</v>
      </c>
      <c r="M262" s="34"/>
      <c r="N262" s="34"/>
      <c r="O262" s="37"/>
    </row>
    <row r="263" spans="1:15" s="36" customFormat="1" ht="38.1" hidden="1" customHeight="1" x14ac:dyDescent="0.2">
      <c r="A263" s="27"/>
      <c r="B263" s="28"/>
      <c r="C263" s="29"/>
      <c r="D263" s="448"/>
      <c r="E263" s="29"/>
      <c r="F263" s="30"/>
      <c r="G263" s="31"/>
      <c r="H263" s="32"/>
      <c r="I263" s="449">
        <f t="shared" ref="I263:I326" si="12">G263*H263</f>
        <v>0</v>
      </c>
      <c r="J263" s="33"/>
      <c r="K263" s="449">
        <f t="shared" si="11"/>
        <v>0</v>
      </c>
      <c r="L263" s="32">
        <f t="shared" ref="L263:L326" si="13">+I263</f>
        <v>0</v>
      </c>
      <c r="M263" s="34"/>
      <c r="N263" s="34"/>
      <c r="O263" s="37"/>
    </row>
    <row r="264" spans="1:15" s="36" customFormat="1" ht="38.1" hidden="1" customHeight="1" x14ac:dyDescent="0.2">
      <c r="A264" s="27"/>
      <c r="B264" s="28"/>
      <c r="C264" s="29"/>
      <c r="D264" s="448"/>
      <c r="E264" s="29"/>
      <c r="F264" s="30"/>
      <c r="G264" s="31"/>
      <c r="H264" s="32"/>
      <c r="I264" s="449">
        <f t="shared" si="12"/>
        <v>0</v>
      </c>
      <c r="J264" s="33"/>
      <c r="K264" s="449">
        <f t="shared" ref="K264:K327" si="14">I264*(1+J264)</f>
        <v>0</v>
      </c>
      <c r="L264" s="32">
        <f t="shared" si="13"/>
        <v>0</v>
      </c>
      <c r="M264" s="34"/>
      <c r="N264" s="34"/>
      <c r="O264" s="37"/>
    </row>
    <row r="265" spans="1:15" s="36" customFormat="1" ht="38.1" hidden="1" customHeight="1" x14ac:dyDescent="0.2">
      <c r="A265" s="27"/>
      <c r="B265" s="28"/>
      <c r="C265" s="29"/>
      <c r="D265" s="448"/>
      <c r="E265" s="29"/>
      <c r="F265" s="30"/>
      <c r="G265" s="31"/>
      <c r="H265" s="32"/>
      <c r="I265" s="449">
        <f t="shared" si="12"/>
        <v>0</v>
      </c>
      <c r="J265" s="33"/>
      <c r="K265" s="449">
        <f t="shared" si="14"/>
        <v>0</v>
      </c>
      <c r="L265" s="32">
        <f t="shared" si="13"/>
        <v>0</v>
      </c>
      <c r="M265" s="34"/>
      <c r="N265" s="34"/>
      <c r="O265" s="37"/>
    </row>
    <row r="266" spans="1:15" s="36" customFormat="1" ht="38.1" hidden="1" customHeight="1" x14ac:dyDescent="0.2">
      <c r="A266" s="27"/>
      <c r="B266" s="28"/>
      <c r="C266" s="29"/>
      <c r="D266" s="448"/>
      <c r="E266" s="29"/>
      <c r="F266" s="30"/>
      <c r="G266" s="31"/>
      <c r="H266" s="32"/>
      <c r="I266" s="449">
        <f t="shared" si="12"/>
        <v>0</v>
      </c>
      <c r="J266" s="33"/>
      <c r="K266" s="449">
        <f t="shared" si="14"/>
        <v>0</v>
      </c>
      <c r="L266" s="32">
        <f t="shared" si="13"/>
        <v>0</v>
      </c>
      <c r="M266" s="34"/>
      <c r="N266" s="34"/>
      <c r="O266" s="37"/>
    </row>
    <row r="267" spans="1:15" s="36" customFormat="1" ht="38.1" hidden="1" customHeight="1" x14ac:dyDescent="0.2">
      <c r="A267" s="27"/>
      <c r="B267" s="28"/>
      <c r="C267" s="29"/>
      <c r="D267" s="448"/>
      <c r="E267" s="29"/>
      <c r="F267" s="30"/>
      <c r="G267" s="31"/>
      <c r="H267" s="32"/>
      <c r="I267" s="449">
        <f t="shared" si="12"/>
        <v>0</v>
      </c>
      <c r="J267" s="33"/>
      <c r="K267" s="449">
        <f t="shared" si="14"/>
        <v>0</v>
      </c>
      <c r="L267" s="32">
        <f t="shared" si="13"/>
        <v>0</v>
      </c>
      <c r="M267" s="34"/>
      <c r="N267" s="34"/>
      <c r="O267" s="37"/>
    </row>
    <row r="268" spans="1:15" s="36" customFormat="1" ht="38.1" hidden="1" customHeight="1" x14ac:dyDescent="0.2">
      <c r="A268" s="27"/>
      <c r="B268" s="28"/>
      <c r="C268" s="29"/>
      <c r="D268" s="448"/>
      <c r="E268" s="29"/>
      <c r="F268" s="30"/>
      <c r="G268" s="31"/>
      <c r="H268" s="32"/>
      <c r="I268" s="449">
        <f t="shared" si="12"/>
        <v>0</v>
      </c>
      <c r="J268" s="33"/>
      <c r="K268" s="449">
        <f t="shared" si="14"/>
        <v>0</v>
      </c>
      <c r="L268" s="32">
        <f t="shared" si="13"/>
        <v>0</v>
      </c>
      <c r="M268" s="34"/>
      <c r="N268" s="34"/>
      <c r="O268" s="37"/>
    </row>
    <row r="269" spans="1:15" s="36" customFormat="1" ht="38.1" hidden="1" customHeight="1" x14ac:dyDescent="0.2">
      <c r="A269" s="27"/>
      <c r="B269" s="28"/>
      <c r="C269" s="29"/>
      <c r="D269" s="448"/>
      <c r="E269" s="29"/>
      <c r="F269" s="30"/>
      <c r="G269" s="31"/>
      <c r="H269" s="32"/>
      <c r="I269" s="449">
        <f t="shared" si="12"/>
        <v>0</v>
      </c>
      <c r="J269" s="33"/>
      <c r="K269" s="449">
        <f t="shared" si="14"/>
        <v>0</v>
      </c>
      <c r="L269" s="32">
        <f t="shared" si="13"/>
        <v>0</v>
      </c>
      <c r="M269" s="34"/>
      <c r="N269" s="34"/>
      <c r="O269" s="37"/>
    </row>
    <row r="270" spans="1:15" s="36" customFormat="1" ht="38.1" hidden="1" customHeight="1" x14ac:dyDescent="0.2">
      <c r="A270" s="27"/>
      <c r="B270" s="28"/>
      <c r="C270" s="29"/>
      <c r="D270" s="448"/>
      <c r="E270" s="29"/>
      <c r="F270" s="30"/>
      <c r="G270" s="31"/>
      <c r="H270" s="32"/>
      <c r="I270" s="449">
        <f t="shared" si="12"/>
        <v>0</v>
      </c>
      <c r="J270" s="33"/>
      <c r="K270" s="449">
        <f t="shared" si="14"/>
        <v>0</v>
      </c>
      <c r="L270" s="32">
        <f t="shared" si="13"/>
        <v>0</v>
      </c>
      <c r="M270" s="34"/>
      <c r="N270" s="34"/>
      <c r="O270" s="37"/>
    </row>
    <row r="271" spans="1:15" s="36" customFormat="1" ht="38.1" hidden="1" customHeight="1" x14ac:dyDescent="0.2">
      <c r="A271" s="27"/>
      <c r="B271" s="28"/>
      <c r="C271" s="29"/>
      <c r="D271" s="448"/>
      <c r="E271" s="29"/>
      <c r="F271" s="30"/>
      <c r="G271" s="31"/>
      <c r="H271" s="32"/>
      <c r="I271" s="449">
        <f t="shared" si="12"/>
        <v>0</v>
      </c>
      <c r="J271" s="33"/>
      <c r="K271" s="449">
        <f t="shared" si="14"/>
        <v>0</v>
      </c>
      <c r="L271" s="32">
        <f t="shared" si="13"/>
        <v>0</v>
      </c>
      <c r="M271" s="34"/>
      <c r="N271" s="34"/>
      <c r="O271" s="37"/>
    </row>
    <row r="272" spans="1:15" s="36" customFormat="1" ht="38.1" hidden="1" customHeight="1" x14ac:dyDescent="0.2">
      <c r="A272" s="27"/>
      <c r="B272" s="28"/>
      <c r="C272" s="29"/>
      <c r="D272" s="448"/>
      <c r="E272" s="29"/>
      <c r="F272" s="30"/>
      <c r="G272" s="31"/>
      <c r="H272" s="32"/>
      <c r="I272" s="449">
        <f t="shared" si="12"/>
        <v>0</v>
      </c>
      <c r="J272" s="33"/>
      <c r="K272" s="449">
        <f t="shared" si="14"/>
        <v>0</v>
      </c>
      <c r="L272" s="32">
        <f t="shared" si="13"/>
        <v>0</v>
      </c>
      <c r="M272" s="34"/>
      <c r="N272" s="34"/>
      <c r="O272" s="37"/>
    </row>
    <row r="273" spans="1:15" s="36" customFormat="1" ht="38.1" hidden="1" customHeight="1" x14ac:dyDescent="0.2">
      <c r="A273" s="27"/>
      <c r="B273" s="28"/>
      <c r="C273" s="29"/>
      <c r="D273" s="448"/>
      <c r="E273" s="29"/>
      <c r="F273" s="30"/>
      <c r="G273" s="31"/>
      <c r="H273" s="32"/>
      <c r="I273" s="449">
        <f t="shared" si="12"/>
        <v>0</v>
      </c>
      <c r="J273" s="33"/>
      <c r="K273" s="449">
        <f t="shared" si="14"/>
        <v>0</v>
      </c>
      <c r="L273" s="32">
        <f t="shared" si="13"/>
        <v>0</v>
      </c>
      <c r="M273" s="34"/>
      <c r="N273" s="34"/>
      <c r="O273" s="37"/>
    </row>
    <row r="274" spans="1:15" s="36" customFormat="1" ht="38.1" hidden="1" customHeight="1" x14ac:dyDescent="0.2">
      <c r="A274" s="27"/>
      <c r="B274" s="28"/>
      <c r="C274" s="29"/>
      <c r="D274" s="448"/>
      <c r="E274" s="29"/>
      <c r="F274" s="30"/>
      <c r="G274" s="31"/>
      <c r="H274" s="32"/>
      <c r="I274" s="449">
        <f t="shared" si="12"/>
        <v>0</v>
      </c>
      <c r="J274" s="33"/>
      <c r="K274" s="449">
        <f t="shared" si="14"/>
        <v>0</v>
      </c>
      <c r="L274" s="32">
        <f t="shared" si="13"/>
        <v>0</v>
      </c>
      <c r="M274" s="34"/>
      <c r="N274" s="34"/>
      <c r="O274" s="37"/>
    </row>
    <row r="275" spans="1:15" s="36" customFormat="1" ht="38.1" hidden="1" customHeight="1" x14ac:dyDescent="0.2">
      <c r="A275" s="27"/>
      <c r="B275" s="28"/>
      <c r="C275" s="29"/>
      <c r="D275" s="448"/>
      <c r="E275" s="29"/>
      <c r="F275" s="30"/>
      <c r="G275" s="31"/>
      <c r="H275" s="32"/>
      <c r="I275" s="449">
        <f t="shared" si="12"/>
        <v>0</v>
      </c>
      <c r="J275" s="33"/>
      <c r="K275" s="449">
        <f t="shared" si="14"/>
        <v>0</v>
      </c>
      <c r="L275" s="32">
        <f t="shared" si="13"/>
        <v>0</v>
      </c>
      <c r="M275" s="34"/>
      <c r="N275" s="34"/>
      <c r="O275" s="37"/>
    </row>
    <row r="276" spans="1:15" s="36" customFormat="1" ht="38.1" hidden="1" customHeight="1" x14ac:dyDescent="0.2">
      <c r="A276" s="27"/>
      <c r="B276" s="28"/>
      <c r="C276" s="29"/>
      <c r="D276" s="448"/>
      <c r="E276" s="29"/>
      <c r="F276" s="30"/>
      <c r="G276" s="31"/>
      <c r="H276" s="32"/>
      <c r="I276" s="449">
        <f t="shared" si="12"/>
        <v>0</v>
      </c>
      <c r="J276" s="33"/>
      <c r="K276" s="449">
        <f t="shared" si="14"/>
        <v>0</v>
      </c>
      <c r="L276" s="32">
        <f t="shared" si="13"/>
        <v>0</v>
      </c>
      <c r="M276" s="34"/>
      <c r="N276" s="34"/>
      <c r="O276" s="37"/>
    </row>
    <row r="277" spans="1:15" s="36" customFormat="1" ht="38.1" hidden="1" customHeight="1" x14ac:dyDescent="0.2">
      <c r="A277" s="27"/>
      <c r="B277" s="28"/>
      <c r="C277" s="29"/>
      <c r="D277" s="448"/>
      <c r="E277" s="29"/>
      <c r="F277" s="30"/>
      <c r="G277" s="31"/>
      <c r="H277" s="32"/>
      <c r="I277" s="449">
        <f t="shared" si="12"/>
        <v>0</v>
      </c>
      <c r="J277" s="33"/>
      <c r="K277" s="449">
        <f t="shared" si="14"/>
        <v>0</v>
      </c>
      <c r="L277" s="32">
        <f t="shared" si="13"/>
        <v>0</v>
      </c>
      <c r="M277" s="34"/>
      <c r="N277" s="34"/>
      <c r="O277" s="37"/>
    </row>
    <row r="278" spans="1:15" s="36" customFormat="1" ht="38.1" hidden="1" customHeight="1" x14ac:dyDescent="0.2">
      <c r="A278" s="27"/>
      <c r="B278" s="28"/>
      <c r="C278" s="29"/>
      <c r="D278" s="448"/>
      <c r="E278" s="29"/>
      <c r="F278" s="30"/>
      <c r="G278" s="31"/>
      <c r="H278" s="32"/>
      <c r="I278" s="449">
        <f t="shared" si="12"/>
        <v>0</v>
      </c>
      <c r="J278" s="33"/>
      <c r="K278" s="449">
        <f t="shared" si="14"/>
        <v>0</v>
      </c>
      <c r="L278" s="32">
        <f t="shared" si="13"/>
        <v>0</v>
      </c>
      <c r="M278" s="34"/>
      <c r="N278" s="34"/>
      <c r="O278" s="37"/>
    </row>
    <row r="279" spans="1:15" s="36" customFormat="1" ht="38.1" hidden="1" customHeight="1" x14ac:dyDescent="0.2">
      <c r="A279" s="27"/>
      <c r="B279" s="28"/>
      <c r="C279" s="29"/>
      <c r="D279" s="448"/>
      <c r="E279" s="29"/>
      <c r="F279" s="30"/>
      <c r="G279" s="31"/>
      <c r="H279" s="32"/>
      <c r="I279" s="449">
        <f t="shared" si="12"/>
        <v>0</v>
      </c>
      <c r="J279" s="33"/>
      <c r="K279" s="449">
        <f t="shared" si="14"/>
        <v>0</v>
      </c>
      <c r="L279" s="32">
        <f t="shared" si="13"/>
        <v>0</v>
      </c>
      <c r="M279" s="34"/>
      <c r="N279" s="34"/>
      <c r="O279" s="37"/>
    </row>
    <row r="280" spans="1:15" s="36" customFormat="1" ht="38.1" hidden="1" customHeight="1" x14ac:dyDescent="0.2">
      <c r="A280" s="27"/>
      <c r="B280" s="28"/>
      <c r="C280" s="29"/>
      <c r="D280" s="448"/>
      <c r="E280" s="29"/>
      <c r="F280" s="30"/>
      <c r="G280" s="31"/>
      <c r="H280" s="32"/>
      <c r="I280" s="449">
        <f t="shared" si="12"/>
        <v>0</v>
      </c>
      <c r="J280" s="33"/>
      <c r="K280" s="449">
        <f t="shared" si="14"/>
        <v>0</v>
      </c>
      <c r="L280" s="32">
        <f t="shared" si="13"/>
        <v>0</v>
      </c>
      <c r="M280" s="34"/>
      <c r="N280" s="34"/>
      <c r="O280" s="37"/>
    </row>
    <row r="281" spans="1:15" s="36" customFormat="1" ht="38.1" hidden="1" customHeight="1" x14ac:dyDescent="0.2">
      <c r="A281" s="27"/>
      <c r="B281" s="28"/>
      <c r="C281" s="29"/>
      <c r="D281" s="448"/>
      <c r="E281" s="29"/>
      <c r="F281" s="30"/>
      <c r="G281" s="31"/>
      <c r="H281" s="32"/>
      <c r="I281" s="449">
        <f t="shared" si="12"/>
        <v>0</v>
      </c>
      <c r="J281" s="33"/>
      <c r="K281" s="449">
        <f t="shared" si="14"/>
        <v>0</v>
      </c>
      <c r="L281" s="32">
        <f t="shared" si="13"/>
        <v>0</v>
      </c>
      <c r="M281" s="34"/>
      <c r="N281" s="34"/>
      <c r="O281" s="37"/>
    </row>
    <row r="282" spans="1:15" s="36" customFormat="1" ht="38.1" hidden="1" customHeight="1" x14ac:dyDescent="0.2">
      <c r="A282" s="27"/>
      <c r="B282" s="28"/>
      <c r="C282" s="29"/>
      <c r="D282" s="448"/>
      <c r="E282" s="29"/>
      <c r="F282" s="30"/>
      <c r="G282" s="31"/>
      <c r="H282" s="32"/>
      <c r="I282" s="449">
        <f t="shared" si="12"/>
        <v>0</v>
      </c>
      <c r="J282" s="33"/>
      <c r="K282" s="449">
        <f t="shared" si="14"/>
        <v>0</v>
      </c>
      <c r="L282" s="32">
        <f t="shared" si="13"/>
        <v>0</v>
      </c>
      <c r="M282" s="34"/>
      <c r="N282" s="34"/>
      <c r="O282" s="37"/>
    </row>
    <row r="283" spans="1:15" s="36" customFormat="1" ht="38.1" hidden="1" customHeight="1" x14ac:dyDescent="0.2">
      <c r="A283" s="27"/>
      <c r="B283" s="28"/>
      <c r="C283" s="29"/>
      <c r="D283" s="448"/>
      <c r="E283" s="29"/>
      <c r="F283" s="30"/>
      <c r="G283" s="31"/>
      <c r="H283" s="32"/>
      <c r="I283" s="449">
        <f t="shared" si="12"/>
        <v>0</v>
      </c>
      <c r="J283" s="33"/>
      <c r="K283" s="449">
        <f t="shared" si="14"/>
        <v>0</v>
      </c>
      <c r="L283" s="32">
        <f t="shared" si="13"/>
        <v>0</v>
      </c>
      <c r="M283" s="34"/>
      <c r="N283" s="34"/>
      <c r="O283" s="37"/>
    </row>
    <row r="284" spans="1:15" s="36" customFormat="1" ht="38.1" hidden="1" customHeight="1" x14ac:dyDescent="0.2">
      <c r="A284" s="27"/>
      <c r="B284" s="28"/>
      <c r="C284" s="29"/>
      <c r="D284" s="448"/>
      <c r="E284" s="29"/>
      <c r="F284" s="30"/>
      <c r="G284" s="31"/>
      <c r="H284" s="32"/>
      <c r="I284" s="449">
        <f t="shared" si="12"/>
        <v>0</v>
      </c>
      <c r="J284" s="33"/>
      <c r="K284" s="449">
        <f t="shared" si="14"/>
        <v>0</v>
      </c>
      <c r="L284" s="32">
        <f t="shared" si="13"/>
        <v>0</v>
      </c>
      <c r="M284" s="34"/>
      <c r="N284" s="34"/>
      <c r="O284" s="37"/>
    </row>
    <row r="285" spans="1:15" s="36" customFormat="1" ht="38.1" hidden="1" customHeight="1" x14ac:dyDescent="0.2">
      <c r="A285" s="27"/>
      <c r="B285" s="28"/>
      <c r="C285" s="29"/>
      <c r="D285" s="448"/>
      <c r="E285" s="29"/>
      <c r="F285" s="30"/>
      <c r="G285" s="31"/>
      <c r="H285" s="32"/>
      <c r="I285" s="449">
        <f t="shared" si="12"/>
        <v>0</v>
      </c>
      <c r="J285" s="33"/>
      <c r="K285" s="449">
        <f t="shared" si="14"/>
        <v>0</v>
      </c>
      <c r="L285" s="32">
        <f t="shared" si="13"/>
        <v>0</v>
      </c>
      <c r="M285" s="34"/>
      <c r="N285" s="34"/>
      <c r="O285" s="37"/>
    </row>
    <row r="286" spans="1:15" s="36" customFormat="1" ht="38.1" hidden="1" customHeight="1" x14ac:dyDescent="0.2">
      <c r="A286" s="27"/>
      <c r="B286" s="28"/>
      <c r="C286" s="29"/>
      <c r="D286" s="448"/>
      <c r="E286" s="29"/>
      <c r="F286" s="30"/>
      <c r="G286" s="31"/>
      <c r="H286" s="32"/>
      <c r="I286" s="449">
        <f t="shared" si="12"/>
        <v>0</v>
      </c>
      <c r="J286" s="33"/>
      <c r="K286" s="449">
        <f t="shared" si="14"/>
        <v>0</v>
      </c>
      <c r="L286" s="32">
        <f t="shared" si="13"/>
        <v>0</v>
      </c>
      <c r="M286" s="34"/>
      <c r="N286" s="34"/>
      <c r="O286" s="37"/>
    </row>
    <row r="287" spans="1:15" s="36" customFormat="1" ht="38.1" hidden="1" customHeight="1" x14ac:dyDescent="0.2">
      <c r="A287" s="27"/>
      <c r="B287" s="28"/>
      <c r="C287" s="29"/>
      <c r="D287" s="448"/>
      <c r="E287" s="29"/>
      <c r="F287" s="30"/>
      <c r="G287" s="31"/>
      <c r="H287" s="32"/>
      <c r="I287" s="449">
        <f t="shared" si="12"/>
        <v>0</v>
      </c>
      <c r="J287" s="33"/>
      <c r="K287" s="449">
        <f t="shared" si="14"/>
        <v>0</v>
      </c>
      <c r="L287" s="32">
        <f t="shared" si="13"/>
        <v>0</v>
      </c>
      <c r="M287" s="34"/>
      <c r="N287" s="34"/>
      <c r="O287" s="37"/>
    </row>
    <row r="288" spans="1:15" s="36" customFormat="1" ht="38.1" hidden="1" customHeight="1" x14ac:dyDescent="0.2">
      <c r="A288" s="27"/>
      <c r="B288" s="28"/>
      <c r="C288" s="29"/>
      <c r="D288" s="448"/>
      <c r="E288" s="29"/>
      <c r="F288" s="30"/>
      <c r="G288" s="31"/>
      <c r="H288" s="32"/>
      <c r="I288" s="449">
        <f t="shared" si="12"/>
        <v>0</v>
      </c>
      <c r="J288" s="33"/>
      <c r="K288" s="449">
        <f t="shared" si="14"/>
        <v>0</v>
      </c>
      <c r="L288" s="32">
        <f t="shared" si="13"/>
        <v>0</v>
      </c>
      <c r="M288" s="34"/>
      <c r="N288" s="34"/>
      <c r="O288" s="37"/>
    </row>
    <row r="289" spans="1:15" s="36" customFormat="1" ht="38.1" hidden="1" customHeight="1" x14ac:dyDescent="0.2">
      <c r="A289" s="27"/>
      <c r="B289" s="28"/>
      <c r="C289" s="29"/>
      <c r="D289" s="448"/>
      <c r="E289" s="29"/>
      <c r="F289" s="30"/>
      <c r="G289" s="31"/>
      <c r="H289" s="32"/>
      <c r="I289" s="449">
        <f t="shared" si="12"/>
        <v>0</v>
      </c>
      <c r="J289" s="33"/>
      <c r="K289" s="449">
        <f t="shared" si="14"/>
        <v>0</v>
      </c>
      <c r="L289" s="32">
        <f t="shared" si="13"/>
        <v>0</v>
      </c>
      <c r="M289" s="34"/>
      <c r="N289" s="34"/>
      <c r="O289" s="37"/>
    </row>
    <row r="290" spans="1:15" s="36" customFormat="1" ht="38.1" hidden="1" customHeight="1" x14ac:dyDescent="0.2">
      <c r="A290" s="27"/>
      <c r="B290" s="28"/>
      <c r="C290" s="29"/>
      <c r="D290" s="448"/>
      <c r="E290" s="29"/>
      <c r="F290" s="30"/>
      <c r="G290" s="31"/>
      <c r="H290" s="32"/>
      <c r="I290" s="449">
        <f t="shared" si="12"/>
        <v>0</v>
      </c>
      <c r="J290" s="33"/>
      <c r="K290" s="449">
        <f t="shared" si="14"/>
        <v>0</v>
      </c>
      <c r="L290" s="32">
        <f t="shared" si="13"/>
        <v>0</v>
      </c>
      <c r="M290" s="34"/>
      <c r="N290" s="34"/>
      <c r="O290" s="37"/>
    </row>
    <row r="291" spans="1:15" s="36" customFormat="1" ht="38.1" hidden="1" customHeight="1" x14ac:dyDescent="0.2">
      <c r="A291" s="27"/>
      <c r="B291" s="28"/>
      <c r="C291" s="29"/>
      <c r="D291" s="448"/>
      <c r="E291" s="29"/>
      <c r="F291" s="30"/>
      <c r="G291" s="31"/>
      <c r="H291" s="32"/>
      <c r="I291" s="449">
        <f t="shared" si="12"/>
        <v>0</v>
      </c>
      <c r="J291" s="33"/>
      <c r="K291" s="449">
        <f t="shared" si="14"/>
        <v>0</v>
      </c>
      <c r="L291" s="32">
        <f t="shared" si="13"/>
        <v>0</v>
      </c>
      <c r="M291" s="34"/>
      <c r="N291" s="34"/>
      <c r="O291" s="37"/>
    </row>
    <row r="292" spans="1:15" s="36" customFormat="1" ht="38.1" hidden="1" customHeight="1" x14ac:dyDescent="0.2">
      <c r="A292" s="27"/>
      <c r="B292" s="28"/>
      <c r="C292" s="29"/>
      <c r="D292" s="448"/>
      <c r="E292" s="29"/>
      <c r="F292" s="30"/>
      <c r="G292" s="31"/>
      <c r="H292" s="32"/>
      <c r="I292" s="449">
        <f t="shared" si="12"/>
        <v>0</v>
      </c>
      <c r="J292" s="33"/>
      <c r="K292" s="449">
        <f t="shared" si="14"/>
        <v>0</v>
      </c>
      <c r="L292" s="32">
        <f t="shared" si="13"/>
        <v>0</v>
      </c>
      <c r="M292" s="34"/>
      <c r="N292" s="34"/>
      <c r="O292" s="37"/>
    </row>
    <row r="293" spans="1:15" s="36" customFormat="1" ht="38.1" hidden="1" customHeight="1" x14ac:dyDescent="0.2">
      <c r="A293" s="27"/>
      <c r="B293" s="28"/>
      <c r="C293" s="29"/>
      <c r="D293" s="448"/>
      <c r="E293" s="29"/>
      <c r="F293" s="30"/>
      <c r="G293" s="31"/>
      <c r="H293" s="32"/>
      <c r="I293" s="449">
        <f t="shared" si="12"/>
        <v>0</v>
      </c>
      <c r="J293" s="33"/>
      <c r="K293" s="449">
        <f t="shared" si="14"/>
        <v>0</v>
      </c>
      <c r="L293" s="32">
        <f t="shared" si="13"/>
        <v>0</v>
      </c>
      <c r="M293" s="34"/>
      <c r="N293" s="34"/>
      <c r="O293" s="37"/>
    </row>
    <row r="294" spans="1:15" s="36" customFormat="1" ht="38.1" hidden="1" customHeight="1" x14ac:dyDescent="0.2">
      <c r="A294" s="27"/>
      <c r="B294" s="28"/>
      <c r="C294" s="29"/>
      <c r="D294" s="448"/>
      <c r="E294" s="29"/>
      <c r="F294" s="30"/>
      <c r="G294" s="31"/>
      <c r="H294" s="32"/>
      <c r="I294" s="449">
        <f t="shared" si="12"/>
        <v>0</v>
      </c>
      <c r="J294" s="33"/>
      <c r="K294" s="449">
        <f t="shared" si="14"/>
        <v>0</v>
      </c>
      <c r="L294" s="32">
        <f t="shared" si="13"/>
        <v>0</v>
      </c>
      <c r="M294" s="34"/>
      <c r="N294" s="34"/>
      <c r="O294" s="37"/>
    </row>
    <row r="295" spans="1:15" s="36" customFormat="1" ht="38.1" hidden="1" customHeight="1" x14ac:dyDescent="0.2">
      <c r="A295" s="27"/>
      <c r="B295" s="28"/>
      <c r="C295" s="29"/>
      <c r="D295" s="448"/>
      <c r="E295" s="29"/>
      <c r="F295" s="30"/>
      <c r="G295" s="31"/>
      <c r="H295" s="32"/>
      <c r="I295" s="449">
        <f t="shared" si="12"/>
        <v>0</v>
      </c>
      <c r="J295" s="33"/>
      <c r="K295" s="449">
        <f t="shared" si="14"/>
        <v>0</v>
      </c>
      <c r="L295" s="32">
        <f t="shared" si="13"/>
        <v>0</v>
      </c>
      <c r="M295" s="34"/>
      <c r="N295" s="34"/>
      <c r="O295" s="37"/>
    </row>
    <row r="296" spans="1:15" s="36" customFormat="1" ht="38.1" hidden="1" customHeight="1" x14ac:dyDescent="0.2">
      <c r="A296" s="27"/>
      <c r="B296" s="28"/>
      <c r="C296" s="29"/>
      <c r="D296" s="448"/>
      <c r="E296" s="29"/>
      <c r="F296" s="30"/>
      <c r="G296" s="31"/>
      <c r="H296" s="32"/>
      <c r="I296" s="449">
        <f t="shared" si="12"/>
        <v>0</v>
      </c>
      <c r="J296" s="33"/>
      <c r="K296" s="449">
        <f t="shared" si="14"/>
        <v>0</v>
      </c>
      <c r="L296" s="32">
        <f t="shared" si="13"/>
        <v>0</v>
      </c>
      <c r="M296" s="34"/>
      <c r="N296" s="34"/>
      <c r="O296" s="37"/>
    </row>
    <row r="297" spans="1:15" s="36" customFormat="1" ht="38.1" hidden="1" customHeight="1" x14ac:dyDescent="0.2">
      <c r="A297" s="27"/>
      <c r="B297" s="28"/>
      <c r="C297" s="29"/>
      <c r="D297" s="448"/>
      <c r="E297" s="29"/>
      <c r="F297" s="30"/>
      <c r="G297" s="31"/>
      <c r="H297" s="32"/>
      <c r="I297" s="449">
        <f t="shared" si="12"/>
        <v>0</v>
      </c>
      <c r="J297" s="33"/>
      <c r="K297" s="449">
        <f t="shared" si="14"/>
        <v>0</v>
      </c>
      <c r="L297" s="32">
        <f t="shared" si="13"/>
        <v>0</v>
      </c>
      <c r="M297" s="34"/>
      <c r="N297" s="34"/>
      <c r="O297" s="37"/>
    </row>
    <row r="298" spans="1:15" s="36" customFormat="1" ht="38.1" hidden="1" customHeight="1" x14ac:dyDescent="0.2">
      <c r="A298" s="27"/>
      <c r="B298" s="28"/>
      <c r="C298" s="29"/>
      <c r="D298" s="448"/>
      <c r="E298" s="29"/>
      <c r="F298" s="30"/>
      <c r="G298" s="31"/>
      <c r="H298" s="32"/>
      <c r="I298" s="449">
        <f t="shared" si="12"/>
        <v>0</v>
      </c>
      <c r="J298" s="33"/>
      <c r="K298" s="449">
        <f t="shared" si="14"/>
        <v>0</v>
      </c>
      <c r="L298" s="32">
        <f t="shared" si="13"/>
        <v>0</v>
      </c>
      <c r="M298" s="34"/>
      <c r="N298" s="34"/>
      <c r="O298" s="37"/>
    </row>
    <row r="299" spans="1:15" s="36" customFormat="1" ht="38.1" hidden="1" customHeight="1" x14ac:dyDescent="0.2">
      <c r="A299" s="27"/>
      <c r="B299" s="28"/>
      <c r="C299" s="29"/>
      <c r="D299" s="448"/>
      <c r="E299" s="29"/>
      <c r="F299" s="30"/>
      <c r="G299" s="31"/>
      <c r="H299" s="32"/>
      <c r="I299" s="449">
        <f t="shared" si="12"/>
        <v>0</v>
      </c>
      <c r="J299" s="33"/>
      <c r="K299" s="449">
        <f t="shared" si="14"/>
        <v>0</v>
      </c>
      <c r="L299" s="32">
        <f t="shared" si="13"/>
        <v>0</v>
      </c>
      <c r="M299" s="34"/>
      <c r="N299" s="34"/>
      <c r="O299" s="37"/>
    </row>
    <row r="300" spans="1:15" s="36" customFormat="1" ht="38.1" hidden="1" customHeight="1" x14ac:dyDescent="0.2">
      <c r="A300" s="27"/>
      <c r="B300" s="28"/>
      <c r="C300" s="29"/>
      <c r="D300" s="448"/>
      <c r="E300" s="29"/>
      <c r="F300" s="30"/>
      <c r="G300" s="31"/>
      <c r="H300" s="32"/>
      <c r="I300" s="449">
        <f t="shared" si="12"/>
        <v>0</v>
      </c>
      <c r="J300" s="33"/>
      <c r="K300" s="449">
        <f t="shared" si="14"/>
        <v>0</v>
      </c>
      <c r="L300" s="32">
        <f t="shared" si="13"/>
        <v>0</v>
      </c>
      <c r="M300" s="34"/>
      <c r="N300" s="34"/>
      <c r="O300" s="37"/>
    </row>
    <row r="301" spans="1:15" s="36" customFormat="1" ht="38.1" hidden="1" customHeight="1" x14ac:dyDescent="0.2">
      <c r="A301" s="27"/>
      <c r="B301" s="28"/>
      <c r="C301" s="29"/>
      <c r="D301" s="448"/>
      <c r="E301" s="29"/>
      <c r="F301" s="30"/>
      <c r="G301" s="31"/>
      <c r="H301" s="32"/>
      <c r="I301" s="449">
        <f t="shared" si="12"/>
        <v>0</v>
      </c>
      <c r="J301" s="33"/>
      <c r="K301" s="449">
        <f t="shared" si="14"/>
        <v>0</v>
      </c>
      <c r="L301" s="32">
        <f t="shared" si="13"/>
        <v>0</v>
      </c>
      <c r="M301" s="34"/>
      <c r="N301" s="34"/>
      <c r="O301" s="37"/>
    </row>
    <row r="302" spans="1:15" s="36" customFormat="1" ht="38.1" hidden="1" customHeight="1" x14ac:dyDescent="0.2">
      <c r="A302" s="27"/>
      <c r="B302" s="28"/>
      <c r="C302" s="29"/>
      <c r="D302" s="448"/>
      <c r="E302" s="29"/>
      <c r="F302" s="30"/>
      <c r="G302" s="31"/>
      <c r="H302" s="32"/>
      <c r="I302" s="449">
        <f t="shared" si="12"/>
        <v>0</v>
      </c>
      <c r="J302" s="33"/>
      <c r="K302" s="449">
        <f t="shared" si="14"/>
        <v>0</v>
      </c>
      <c r="L302" s="32">
        <f t="shared" si="13"/>
        <v>0</v>
      </c>
      <c r="M302" s="34"/>
      <c r="N302" s="34"/>
      <c r="O302" s="37"/>
    </row>
    <row r="303" spans="1:15" s="36" customFormat="1" ht="38.1" hidden="1" customHeight="1" x14ac:dyDescent="0.2">
      <c r="A303" s="27"/>
      <c r="B303" s="28"/>
      <c r="C303" s="29"/>
      <c r="D303" s="448"/>
      <c r="E303" s="29"/>
      <c r="F303" s="30"/>
      <c r="G303" s="31"/>
      <c r="H303" s="32"/>
      <c r="I303" s="449">
        <f t="shared" si="12"/>
        <v>0</v>
      </c>
      <c r="J303" s="33"/>
      <c r="K303" s="449">
        <f t="shared" si="14"/>
        <v>0</v>
      </c>
      <c r="L303" s="32">
        <f t="shared" si="13"/>
        <v>0</v>
      </c>
      <c r="M303" s="34"/>
      <c r="N303" s="34"/>
      <c r="O303" s="37"/>
    </row>
    <row r="304" spans="1:15" s="36" customFormat="1" ht="38.1" hidden="1" customHeight="1" x14ac:dyDescent="0.2">
      <c r="A304" s="27"/>
      <c r="B304" s="28"/>
      <c r="C304" s="29"/>
      <c r="D304" s="448"/>
      <c r="E304" s="29"/>
      <c r="F304" s="30"/>
      <c r="G304" s="31"/>
      <c r="H304" s="32"/>
      <c r="I304" s="449">
        <f t="shared" si="12"/>
        <v>0</v>
      </c>
      <c r="J304" s="33"/>
      <c r="K304" s="449">
        <f t="shared" si="14"/>
        <v>0</v>
      </c>
      <c r="L304" s="32">
        <f t="shared" si="13"/>
        <v>0</v>
      </c>
      <c r="M304" s="34"/>
      <c r="N304" s="34"/>
      <c r="O304" s="37"/>
    </row>
    <row r="305" spans="1:15" s="36" customFormat="1" ht="38.1" hidden="1" customHeight="1" x14ac:dyDescent="0.2">
      <c r="A305" s="27"/>
      <c r="B305" s="28"/>
      <c r="C305" s="29"/>
      <c r="D305" s="448"/>
      <c r="E305" s="29"/>
      <c r="F305" s="30"/>
      <c r="G305" s="31"/>
      <c r="H305" s="32"/>
      <c r="I305" s="449">
        <f t="shared" si="12"/>
        <v>0</v>
      </c>
      <c r="J305" s="33"/>
      <c r="K305" s="449">
        <f t="shared" si="14"/>
        <v>0</v>
      </c>
      <c r="L305" s="32">
        <f t="shared" si="13"/>
        <v>0</v>
      </c>
      <c r="M305" s="34"/>
      <c r="N305" s="34"/>
      <c r="O305" s="37"/>
    </row>
    <row r="306" spans="1:15" s="36" customFormat="1" ht="38.1" hidden="1" customHeight="1" x14ac:dyDescent="0.2">
      <c r="A306" s="27"/>
      <c r="B306" s="28"/>
      <c r="C306" s="29"/>
      <c r="D306" s="448"/>
      <c r="E306" s="29"/>
      <c r="F306" s="30"/>
      <c r="G306" s="31"/>
      <c r="H306" s="32"/>
      <c r="I306" s="449">
        <f t="shared" si="12"/>
        <v>0</v>
      </c>
      <c r="J306" s="33"/>
      <c r="K306" s="449">
        <f t="shared" si="14"/>
        <v>0</v>
      </c>
      <c r="L306" s="32">
        <f t="shared" si="13"/>
        <v>0</v>
      </c>
      <c r="M306" s="34"/>
      <c r="N306" s="34"/>
      <c r="O306" s="37"/>
    </row>
    <row r="307" spans="1:15" s="36" customFormat="1" ht="38.1" hidden="1" customHeight="1" x14ac:dyDescent="0.2">
      <c r="A307" s="27"/>
      <c r="B307" s="28"/>
      <c r="C307" s="29"/>
      <c r="D307" s="448"/>
      <c r="E307" s="29"/>
      <c r="F307" s="30"/>
      <c r="G307" s="31"/>
      <c r="H307" s="32"/>
      <c r="I307" s="449">
        <f t="shared" si="12"/>
        <v>0</v>
      </c>
      <c r="J307" s="33"/>
      <c r="K307" s="449">
        <f t="shared" si="14"/>
        <v>0</v>
      </c>
      <c r="L307" s="32">
        <f t="shared" si="13"/>
        <v>0</v>
      </c>
      <c r="M307" s="34"/>
      <c r="N307" s="34"/>
      <c r="O307" s="37"/>
    </row>
    <row r="308" spans="1:15" s="36" customFormat="1" ht="38.1" hidden="1" customHeight="1" x14ac:dyDescent="0.2">
      <c r="A308" s="27"/>
      <c r="B308" s="28"/>
      <c r="C308" s="29"/>
      <c r="D308" s="448"/>
      <c r="E308" s="29"/>
      <c r="F308" s="30"/>
      <c r="G308" s="31"/>
      <c r="H308" s="32"/>
      <c r="I308" s="449">
        <f t="shared" si="12"/>
        <v>0</v>
      </c>
      <c r="J308" s="33"/>
      <c r="K308" s="449">
        <f t="shared" si="14"/>
        <v>0</v>
      </c>
      <c r="L308" s="32">
        <f t="shared" si="13"/>
        <v>0</v>
      </c>
      <c r="M308" s="34"/>
      <c r="N308" s="34"/>
      <c r="O308" s="37"/>
    </row>
    <row r="309" spans="1:15" s="36" customFormat="1" ht="38.1" hidden="1" customHeight="1" x14ac:dyDescent="0.2">
      <c r="A309" s="27"/>
      <c r="B309" s="28"/>
      <c r="C309" s="29"/>
      <c r="D309" s="448"/>
      <c r="E309" s="29"/>
      <c r="F309" s="30"/>
      <c r="G309" s="31"/>
      <c r="H309" s="32"/>
      <c r="I309" s="449">
        <f t="shared" si="12"/>
        <v>0</v>
      </c>
      <c r="J309" s="33"/>
      <c r="K309" s="449">
        <f t="shared" si="14"/>
        <v>0</v>
      </c>
      <c r="L309" s="32">
        <f t="shared" si="13"/>
        <v>0</v>
      </c>
      <c r="M309" s="34"/>
      <c r="N309" s="34"/>
      <c r="O309" s="37"/>
    </row>
    <row r="310" spans="1:15" s="36" customFormat="1" ht="38.1" hidden="1" customHeight="1" x14ac:dyDescent="0.2">
      <c r="A310" s="27"/>
      <c r="B310" s="28"/>
      <c r="C310" s="29"/>
      <c r="D310" s="448"/>
      <c r="E310" s="29"/>
      <c r="F310" s="30"/>
      <c r="G310" s="31"/>
      <c r="H310" s="32"/>
      <c r="I310" s="449">
        <f t="shared" si="12"/>
        <v>0</v>
      </c>
      <c r="J310" s="33"/>
      <c r="K310" s="449">
        <f t="shared" si="14"/>
        <v>0</v>
      </c>
      <c r="L310" s="32">
        <f t="shared" si="13"/>
        <v>0</v>
      </c>
      <c r="M310" s="34"/>
      <c r="N310" s="34"/>
      <c r="O310" s="37"/>
    </row>
    <row r="311" spans="1:15" s="36" customFormat="1" ht="38.1" hidden="1" customHeight="1" x14ac:dyDescent="0.2">
      <c r="A311" s="27"/>
      <c r="B311" s="28"/>
      <c r="C311" s="29"/>
      <c r="D311" s="448"/>
      <c r="E311" s="29"/>
      <c r="F311" s="30"/>
      <c r="G311" s="31"/>
      <c r="H311" s="32"/>
      <c r="I311" s="449">
        <f t="shared" si="12"/>
        <v>0</v>
      </c>
      <c r="J311" s="33"/>
      <c r="K311" s="449">
        <f t="shared" si="14"/>
        <v>0</v>
      </c>
      <c r="L311" s="32">
        <f t="shared" si="13"/>
        <v>0</v>
      </c>
      <c r="M311" s="34"/>
      <c r="N311" s="34"/>
      <c r="O311" s="37"/>
    </row>
    <row r="312" spans="1:15" s="36" customFormat="1" ht="38.1" hidden="1" customHeight="1" x14ac:dyDescent="0.2">
      <c r="A312" s="27"/>
      <c r="B312" s="28"/>
      <c r="C312" s="29"/>
      <c r="D312" s="448"/>
      <c r="E312" s="29"/>
      <c r="F312" s="30"/>
      <c r="G312" s="31"/>
      <c r="H312" s="32"/>
      <c r="I312" s="449">
        <f t="shared" si="12"/>
        <v>0</v>
      </c>
      <c r="J312" s="33"/>
      <c r="K312" s="449">
        <f t="shared" si="14"/>
        <v>0</v>
      </c>
      <c r="L312" s="32">
        <f t="shared" si="13"/>
        <v>0</v>
      </c>
      <c r="M312" s="34"/>
      <c r="N312" s="34"/>
      <c r="O312" s="37"/>
    </row>
    <row r="313" spans="1:15" s="36" customFormat="1" ht="38.1" hidden="1" customHeight="1" x14ac:dyDescent="0.2">
      <c r="A313" s="27"/>
      <c r="B313" s="28"/>
      <c r="C313" s="29"/>
      <c r="D313" s="448"/>
      <c r="E313" s="29"/>
      <c r="F313" s="30"/>
      <c r="G313" s="31"/>
      <c r="H313" s="32"/>
      <c r="I313" s="449">
        <f t="shared" si="12"/>
        <v>0</v>
      </c>
      <c r="J313" s="33"/>
      <c r="K313" s="449">
        <f t="shared" si="14"/>
        <v>0</v>
      </c>
      <c r="L313" s="32">
        <f t="shared" si="13"/>
        <v>0</v>
      </c>
      <c r="M313" s="34"/>
      <c r="N313" s="34"/>
      <c r="O313" s="37"/>
    </row>
    <row r="314" spans="1:15" s="36" customFormat="1" ht="38.1" hidden="1" customHeight="1" x14ac:dyDescent="0.2">
      <c r="A314" s="27"/>
      <c r="B314" s="28"/>
      <c r="C314" s="29"/>
      <c r="D314" s="448"/>
      <c r="E314" s="29"/>
      <c r="F314" s="30"/>
      <c r="G314" s="31"/>
      <c r="H314" s="32"/>
      <c r="I314" s="449">
        <f t="shared" si="12"/>
        <v>0</v>
      </c>
      <c r="J314" s="33"/>
      <c r="K314" s="449">
        <f t="shared" si="14"/>
        <v>0</v>
      </c>
      <c r="L314" s="32">
        <f t="shared" si="13"/>
        <v>0</v>
      </c>
      <c r="M314" s="34"/>
      <c r="N314" s="34"/>
      <c r="O314" s="37"/>
    </row>
    <row r="315" spans="1:15" s="36" customFormat="1" ht="38.1" hidden="1" customHeight="1" x14ac:dyDescent="0.2">
      <c r="A315" s="27"/>
      <c r="B315" s="28"/>
      <c r="C315" s="29"/>
      <c r="D315" s="448"/>
      <c r="E315" s="29"/>
      <c r="F315" s="30"/>
      <c r="G315" s="31"/>
      <c r="H315" s="32"/>
      <c r="I315" s="449">
        <f t="shared" si="12"/>
        <v>0</v>
      </c>
      <c r="J315" s="33"/>
      <c r="K315" s="449">
        <f t="shared" si="14"/>
        <v>0</v>
      </c>
      <c r="L315" s="32">
        <f t="shared" si="13"/>
        <v>0</v>
      </c>
      <c r="M315" s="34"/>
      <c r="N315" s="34"/>
      <c r="O315" s="37"/>
    </row>
    <row r="316" spans="1:15" s="36" customFormat="1" ht="38.1" hidden="1" customHeight="1" x14ac:dyDescent="0.2">
      <c r="A316" s="27"/>
      <c r="B316" s="28"/>
      <c r="C316" s="29"/>
      <c r="D316" s="448"/>
      <c r="E316" s="29"/>
      <c r="F316" s="30"/>
      <c r="G316" s="31"/>
      <c r="H316" s="32"/>
      <c r="I316" s="449">
        <f t="shared" si="12"/>
        <v>0</v>
      </c>
      <c r="J316" s="33"/>
      <c r="K316" s="449">
        <f t="shared" si="14"/>
        <v>0</v>
      </c>
      <c r="L316" s="32">
        <f t="shared" si="13"/>
        <v>0</v>
      </c>
      <c r="M316" s="34"/>
      <c r="N316" s="34"/>
      <c r="O316" s="37"/>
    </row>
    <row r="317" spans="1:15" s="36" customFormat="1" ht="38.1" hidden="1" customHeight="1" x14ac:dyDescent="0.2">
      <c r="A317" s="27"/>
      <c r="B317" s="28"/>
      <c r="C317" s="29"/>
      <c r="D317" s="448"/>
      <c r="E317" s="29"/>
      <c r="F317" s="30"/>
      <c r="G317" s="31"/>
      <c r="H317" s="32"/>
      <c r="I317" s="449">
        <f t="shared" si="12"/>
        <v>0</v>
      </c>
      <c r="J317" s="33"/>
      <c r="K317" s="449">
        <f t="shared" si="14"/>
        <v>0</v>
      </c>
      <c r="L317" s="32">
        <f t="shared" si="13"/>
        <v>0</v>
      </c>
      <c r="M317" s="34"/>
      <c r="N317" s="34"/>
      <c r="O317" s="37"/>
    </row>
    <row r="318" spans="1:15" s="36" customFormat="1" ht="38.1" hidden="1" customHeight="1" x14ac:dyDescent="0.2">
      <c r="A318" s="27"/>
      <c r="B318" s="28"/>
      <c r="C318" s="29"/>
      <c r="D318" s="448"/>
      <c r="E318" s="29"/>
      <c r="F318" s="30"/>
      <c r="G318" s="31"/>
      <c r="H318" s="32"/>
      <c r="I318" s="449">
        <f t="shared" si="12"/>
        <v>0</v>
      </c>
      <c r="J318" s="33"/>
      <c r="K318" s="449">
        <f t="shared" si="14"/>
        <v>0</v>
      </c>
      <c r="L318" s="32">
        <f t="shared" si="13"/>
        <v>0</v>
      </c>
      <c r="M318" s="34"/>
      <c r="N318" s="34"/>
      <c r="O318" s="37"/>
    </row>
    <row r="319" spans="1:15" s="36" customFormat="1" ht="38.1" hidden="1" customHeight="1" x14ac:dyDescent="0.2">
      <c r="A319" s="27"/>
      <c r="B319" s="28"/>
      <c r="C319" s="29"/>
      <c r="D319" s="448"/>
      <c r="E319" s="29"/>
      <c r="F319" s="30"/>
      <c r="G319" s="31"/>
      <c r="H319" s="32"/>
      <c r="I319" s="449">
        <f t="shared" si="12"/>
        <v>0</v>
      </c>
      <c r="J319" s="33"/>
      <c r="K319" s="449">
        <f t="shared" si="14"/>
        <v>0</v>
      </c>
      <c r="L319" s="32">
        <f t="shared" si="13"/>
        <v>0</v>
      </c>
      <c r="M319" s="34"/>
      <c r="N319" s="34"/>
      <c r="O319" s="37"/>
    </row>
    <row r="320" spans="1:15" s="36" customFormat="1" ht="38.1" hidden="1" customHeight="1" x14ac:dyDescent="0.2">
      <c r="A320" s="27"/>
      <c r="B320" s="28"/>
      <c r="C320" s="29"/>
      <c r="D320" s="448"/>
      <c r="E320" s="29"/>
      <c r="F320" s="30"/>
      <c r="G320" s="31"/>
      <c r="H320" s="32"/>
      <c r="I320" s="449">
        <f t="shared" si="12"/>
        <v>0</v>
      </c>
      <c r="J320" s="33"/>
      <c r="K320" s="449">
        <f t="shared" si="14"/>
        <v>0</v>
      </c>
      <c r="L320" s="32">
        <f t="shared" si="13"/>
        <v>0</v>
      </c>
      <c r="M320" s="34"/>
      <c r="N320" s="34"/>
      <c r="O320" s="37"/>
    </row>
    <row r="321" spans="1:15" s="36" customFormat="1" ht="38.1" hidden="1" customHeight="1" x14ac:dyDescent="0.2">
      <c r="A321" s="27"/>
      <c r="B321" s="28"/>
      <c r="C321" s="29"/>
      <c r="D321" s="448"/>
      <c r="E321" s="29"/>
      <c r="F321" s="30"/>
      <c r="G321" s="31"/>
      <c r="H321" s="32"/>
      <c r="I321" s="449">
        <f t="shared" si="12"/>
        <v>0</v>
      </c>
      <c r="J321" s="33"/>
      <c r="K321" s="449">
        <f t="shared" si="14"/>
        <v>0</v>
      </c>
      <c r="L321" s="32">
        <f t="shared" si="13"/>
        <v>0</v>
      </c>
      <c r="M321" s="34"/>
      <c r="N321" s="34"/>
      <c r="O321" s="37"/>
    </row>
    <row r="322" spans="1:15" s="36" customFormat="1" ht="38.1" hidden="1" customHeight="1" x14ac:dyDescent="0.2">
      <c r="A322" s="27"/>
      <c r="B322" s="28"/>
      <c r="C322" s="29"/>
      <c r="D322" s="448"/>
      <c r="E322" s="29"/>
      <c r="F322" s="30"/>
      <c r="G322" s="31"/>
      <c r="H322" s="32"/>
      <c r="I322" s="449">
        <f t="shared" si="12"/>
        <v>0</v>
      </c>
      <c r="J322" s="33"/>
      <c r="K322" s="449">
        <f t="shared" si="14"/>
        <v>0</v>
      </c>
      <c r="L322" s="32">
        <f t="shared" si="13"/>
        <v>0</v>
      </c>
      <c r="M322" s="34"/>
      <c r="N322" s="34"/>
      <c r="O322" s="37"/>
    </row>
    <row r="323" spans="1:15" s="36" customFormat="1" ht="38.1" hidden="1" customHeight="1" x14ac:dyDescent="0.2">
      <c r="A323" s="27"/>
      <c r="B323" s="28"/>
      <c r="C323" s="29"/>
      <c r="D323" s="448"/>
      <c r="E323" s="29"/>
      <c r="F323" s="30"/>
      <c r="G323" s="31"/>
      <c r="H323" s="32"/>
      <c r="I323" s="449">
        <f t="shared" si="12"/>
        <v>0</v>
      </c>
      <c r="J323" s="33"/>
      <c r="K323" s="449">
        <f t="shared" si="14"/>
        <v>0</v>
      </c>
      <c r="L323" s="32">
        <f t="shared" si="13"/>
        <v>0</v>
      </c>
      <c r="M323" s="34"/>
      <c r="N323" s="34"/>
      <c r="O323" s="37"/>
    </row>
    <row r="324" spans="1:15" s="36" customFormat="1" ht="38.1" hidden="1" customHeight="1" x14ac:dyDescent="0.2">
      <c r="A324" s="27"/>
      <c r="B324" s="28"/>
      <c r="C324" s="29"/>
      <c r="D324" s="448"/>
      <c r="E324" s="29"/>
      <c r="F324" s="30"/>
      <c r="G324" s="31"/>
      <c r="H324" s="32"/>
      <c r="I324" s="449">
        <f t="shared" si="12"/>
        <v>0</v>
      </c>
      <c r="J324" s="33"/>
      <c r="K324" s="449">
        <f t="shared" si="14"/>
        <v>0</v>
      </c>
      <c r="L324" s="32">
        <f t="shared" si="13"/>
        <v>0</v>
      </c>
      <c r="M324" s="34"/>
      <c r="N324" s="34"/>
      <c r="O324" s="37"/>
    </row>
    <row r="325" spans="1:15" s="36" customFormat="1" ht="38.1" hidden="1" customHeight="1" x14ac:dyDescent="0.2">
      <c r="A325" s="27"/>
      <c r="B325" s="28"/>
      <c r="C325" s="29"/>
      <c r="D325" s="448"/>
      <c r="E325" s="29"/>
      <c r="F325" s="30"/>
      <c r="G325" s="31"/>
      <c r="H325" s="32"/>
      <c r="I325" s="449">
        <f t="shared" si="12"/>
        <v>0</v>
      </c>
      <c r="J325" s="33"/>
      <c r="K325" s="449">
        <f t="shared" si="14"/>
        <v>0</v>
      </c>
      <c r="L325" s="32">
        <f t="shared" si="13"/>
        <v>0</v>
      </c>
      <c r="M325" s="34"/>
      <c r="N325" s="34"/>
      <c r="O325" s="37"/>
    </row>
    <row r="326" spans="1:15" s="36" customFormat="1" ht="38.1" hidden="1" customHeight="1" x14ac:dyDescent="0.2">
      <c r="A326" s="27"/>
      <c r="B326" s="28"/>
      <c r="C326" s="29"/>
      <c r="D326" s="448"/>
      <c r="E326" s="29"/>
      <c r="F326" s="30"/>
      <c r="G326" s="31"/>
      <c r="H326" s="32"/>
      <c r="I326" s="449">
        <f t="shared" si="12"/>
        <v>0</v>
      </c>
      <c r="J326" s="33"/>
      <c r="K326" s="449">
        <f t="shared" si="14"/>
        <v>0</v>
      </c>
      <c r="L326" s="32">
        <f t="shared" si="13"/>
        <v>0</v>
      </c>
      <c r="M326" s="34"/>
      <c r="N326" s="34"/>
      <c r="O326" s="37"/>
    </row>
    <row r="327" spans="1:15" s="36" customFormat="1" ht="38.1" hidden="1" customHeight="1" x14ac:dyDescent="0.2">
      <c r="A327" s="27"/>
      <c r="B327" s="28"/>
      <c r="C327" s="29"/>
      <c r="D327" s="448"/>
      <c r="E327" s="29"/>
      <c r="F327" s="30"/>
      <c r="G327" s="31"/>
      <c r="H327" s="32"/>
      <c r="I327" s="449">
        <f t="shared" ref="I327:I390" si="15">G327*H327</f>
        <v>0</v>
      </c>
      <c r="J327" s="33"/>
      <c r="K327" s="449">
        <f t="shared" si="14"/>
        <v>0</v>
      </c>
      <c r="L327" s="32">
        <f t="shared" ref="L327:L390" si="16">+I327</f>
        <v>0</v>
      </c>
      <c r="M327" s="34"/>
      <c r="N327" s="34"/>
      <c r="O327" s="37"/>
    </row>
    <row r="328" spans="1:15" s="36" customFormat="1" ht="38.1" hidden="1" customHeight="1" x14ac:dyDescent="0.2">
      <c r="A328" s="27"/>
      <c r="B328" s="28"/>
      <c r="C328" s="29"/>
      <c r="D328" s="448"/>
      <c r="E328" s="29"/>
      <c r="F328" s="30"/>
      <c r="G328" s="31"/>
      <c r="H328" s="32"/>
      <c r="I328" s="449">
        <f t="shared" si="15"/>
        <v>0</v>
      </c>
      <c r="J328" s="33"/>
      <c r="K328" s="449">
        <f t="shared" ref="K328:K377" si="17">I328*(1+J328)</f>
        <v>0</v>
      </c>
      <c r="L328" s="32">
        <f t="shared" si="16"/>
        <v>0</v>
      </c>
      <c r="M328" s="34"/>
      <c r="N328" s="34"/>
      <c r="O328" s="37"/>
    </row>
    <row r="329" spans="1:15" s="36" customFormat="1" ht="38.1" hidden="1" customHeight="1" x14ac:dyDescent="0.2">
      <c r="A329" s="27"/>
      <c r="B329" s="28"/>
      <c r="C329" s="29"/>
      <c r="D329" s="448"/>
      <c r="E329" s="29"/>
      <c r="F329" s="30"/>
      <c r="G329" s="31"/>
      <c r="H329" s="32"/>
      <c r="I329" s="449">
        <f t="shared" si="15"/>
        <v>0</v>
      </c>
      <c r="J329" s="33"/>
      <c r="K329" s="449">
        <f t="shared" si="17"/>
        <v>0</v>
      </c>
      <c r="L329" s="32">
        <f t="shared" si="16"/>
        <v>0</v>
      </c>
      <c r="M329" s="34"/>
      <c r="N329" s="34"/>
      <c r="O329" s="37"/>
    </row>
    <row r="330" spans="1:15" s="36" customFormat="1" ht="38.1" hidden="1" customHeight="1" x14ac:dyDescent="0.2">
      <c r="A330" s="27"/>
      <c r="B330" s="28"/>
      <c r="C330" s="29"/>
      <c r="D330" s="448"/>
      <c r="E330" s="29"/>
      <c r="F330" s="30"/>
      <c r="G330" s="31"/>
      <c r="H330" s="32"/>
      <c r="I330" s="449">
        <f t="shared" si="15"/>
        <v>0</v>
      </c>
      <c r="J330" s="33"/>
      <c r="K330" s="449">
        <f t="shared" si="17"/>
        <v>0</v>
      </c>
      <c r="L330" s="32">
        <f t="shared" si="16"/>
        <v>0</v>
      </c>
      <c r="M330" s="34"/>
      <c r="N330" s="34"/>
      <c r="O330" s="37"/>
    </row>
    <row r="331" spans="1:15" s="36" customFormat="1" ht="38.1" hidden="1" customHeight="1" x14ac:dyDescent="0.2">
      <c r="A331" s="27"/>
      <c r="B331" s="28"/>
      <c r="C331" s="29"/>
      <c r="D331" s="448"/>
      <c r="E331" s="29"/>
      <c r="F331" s="30"/>
      <c r="G331" s="31"/>
      <c r="H331" s="32"/>
      <c r="I331" s="449">
        <f t="shared" si="15"/>
        <v>0</v>
      </c>
      <c r="J331" s="33"/>
      <c r="K331" s="449">
        <f t="shared" si="17"/>
        <v>0</v>
      </c>
      <c r="L331" s="32">
        <f t="shared" si="16"/>
        <v>0</v>
      </c>
      <c r="M331" s="34"/>
      <c r="N331" s="34"/>
      <c r="O331" s="37"/>
    </row>
    <row r="332" spans="1:15" s="36" customFormat="1" ht="38.1" hidden="1" customHeight="1" x14ac:dyDescent="0.2">
      <c r="A332" s="27"/>
      <c r="B332" s="28"/>
      <c r="C332" s="29"/>
      <c r="D332" s="448"/>
      <c r="E332" s="29"/>
      <c r="F332" s="30"/>
      <c r="G332" s="31"/>
      <c r="H332" s="32"/>
      <c r="I332" s="449">
        <f t="shared" si="15"/>
        <v>0</v>
      </c>
      <c r="J332" s="33"/>
      <c r="K332" s="449">
        <f t="shared" si="17"/>
        <v>0</v>
      </c>
      <c r="L332" s="32">
        <f t="shared" si="16"/>
        <v>0</v>
      </c>
      <c r="M332" s="34"/>
      <c r="N332" s="34"/>
      <c r="O332" s="37"/>
    </row>
    <row r="333" spans="1:15" s="36" customFormat="1" ht="38.1" hidden="1" customHeight="1" x14ac:dyDescent="0.2">
      <c r="A333" s="27"/>
      <c r="B333" s="28"/>
      <c r="C333" s="29"/>
      <c r="D333" s="448"/>
      <c r="E333" s="29"/>
      <c r="F333" s="30"/>
      <c r="G333" s="31"/>
      <c r="H333" s="32"/>
      <c r="I333" s="449">
        <f t="shared" si="15"/>
        <v>0</v>
      </c>
      <c r="J333" s="33"/>
      <c r="K333" s="449">
        <f t="shared" si="17"/>
        <v>0</v>
      </c>
      <c r="L333" s="32">
        <f t="shared" si="16"/>
        <v>0</v>
      </c>
      <c r="M333" s="34"/>
      <c r="N333" s="34"/>
      <c r="O333" s="37"/>
    </row>
    <row r="334" spans="1:15" s="36" customFormat="1" ht="38.1" hidden="1" customHeight="1" x14ac:dyDescent="0.2">
      <c r="A334" s="27"/>
      <c r="B334" s="28"/>
      <c r="C334" s="29"/>
      <c r="D334" s="448"/>
      <c r="E334" s="29"/>
      <c r="F334" s="30"/>
      <c r="G334" s="31"/>
      <c r="H334" s="32"/>
      <c r="I334" s="449">
        <f t="shared" si="15"/>
        <v>0</v>
      </c>
      <c r="J334" s="33"/>
      <c r="K334" s="449">
        <f t="shared" si="17"/>
        <v>0</v>
      </c>
      <c r="L334" s="32">
        <f t="shared" si="16"/>
        <v>0</v>
      </c>
      <c r="M334" s="34"/>
      <c r="N334" s="34"/>
      <c r="O334" s="37"/>
    </row>
    <row r="335" spans="1:15" s="36" customFormat="1" ht="38.1" hidden="1" customHeight="1" x14ac:dyDescent="0.2">
      <c r="A335" s="27"/>
      <c r="B335" s="28"/>
      <c r="C335" s="29"/>
      <c r="D335" s="448"/>
      <c r="E335" s="29"/>
      <c r="F335" s="30"/>
      <c r="G335" s="31"/>
      <c r="H335" s="32"/>
      <c r="I335" s="449">
        <f t="shared" si="15"/>
        <v>0</v>
      </c>
      <c r="J335" s="33"/>
      <c r="K335" s="449">
        <f t="shared" si="17"/>
        <v>0</v>
      </c>
      <c r="L335" s="32">
        <f t="shared" si="16"/>
        <v>0</v>
      </c>
      <c r="M335" s="34"/>
      <c r="N335" s="34"/>
      <c r="O335" s="37"/>
    </row>
    <row r="336" spans="1:15" s="36" customFormat="1" ht="38.1" hidden="1" customHeight="1" x14ac:dyDescent="0.2">
      <c r="A336" s="27"/>
      <c r="B336" s="28"/>
      <c r="C336" s="29"/>
      <c r="D336" s="448"/>
      <c r="E336" s="29"/>
      <c r="F336" s="30"/>
      <c r="G336" s="31"/>
      <c r="H336" s="32"/>
      <c r="I336" s="449">
        <f t="shared" si="15"/>
        <v>0</v>
      </c>
      <c r="J336" s="33"/>
      <c r="K336" s="449">
        <f t="shared" si="17"/>
        <v>0</v>
      </c>
      <c r="L336" s="32">
        <f t="shared" si="16"/>
        <v>0</v>
      </c>
      <c r="M336" s="34"/>
      <c r="N336" s="34"/>
      <c r="O336" s="37"/>
    </row>
    <row r="337" spans="1:15" s="36" customFormat="1" ht="38.1" hidden="1" customHeight="1" x14ac:dyDescent="0.2">
      <c r="A337" s="27"/>
      <c r="B337" s="28"/>
      <c r="C337" s="29"/>
      <c r="D337" s="448"/>
      <c r="E337" s="29"/>
      <c r="F337" s="30"/>
      <c r="G337" s="31"/>
      <c r="H337" s="32"/>
      <c r="I337" s="449">
        <f t="shared" si="15"/>
        <v>0</v>
      </c>
      <c r="J337" s="33"/>
      <c r="K337" s="449">
        <f t="shared" si="17"/>
        <v>0</v>
      </c>
      <c r="L337" s="32">
        <f t="shared" si="16"/>
        <v>0</v>
      </c>
      <c r="M337" s="34"/>
      <c r="N337" s="34"/>
      <c r="O337" s="37"/>
    </row>
    <row r="338" spans="1:15" s="36" customFormat="1" ht="38.1" hidden="1" customHeight="1" x14ac:dyDescent="0.2">
      <c r="A338" s="27"/>
      <c r="B338" s="28"/>
      <c r="C338" s="29"/>
      <c r="D338" s="448"/>
      <c r="E338" s="29"/>
      <c r="F338" s="30"/>
      <c r="G338" s="31"/>
      <c r="H338" s="32"/>
      <c r="I338" s="449">
        <f t="shared" si="15"/>
        <v>0</v>
      </c>
      <c r="J338" s="33"/>
      <c r="K338" s="449">
        <f t="shared" si="17"/>
        <v>0</v>
      </c>
      <c r="L338" s="32">
        <f t="shared" si="16"/>
        <v>0</v>
      </c>
      <c r="M338" s="34"/>
      <c r="N338" s="34"/>
      <c r="O338" s="37"/>
    </row>
    <row r="339" spans="1:15" s="36" customFormat="1" ht="38.1" hidden="1" customHeight="1" x14ac:dyDescent="0.2">
      <c r="A339" s="27"/>
      <c r="B339" s="28"/>
      <c r="C339" s="29"/>
      <c r="D339" s="448"/>
      <c r="E339" s="29"/>
      <c r="F339" s="30"/>
      <c r="G339" s="31"/>
      <c r="H339" s="32"/>
      <c r="I339" s="449">
        <f t="shared" si="15"/>
        <v>0</v>
      </c>
      <c r="J339" s="33"/>
      <c r="K339" s="449">
        <f t="shared" si="17"/>
        <v>0</v>
      </c>
      <c r="L339" s="32">
        <f t="shared" si="16"/>
        <v>0</v>
      </c>
      <c r="M339" s="34"/>
      <c r="N339" s="34"/>
      <c r="O339" s="37"/>
    </row>
    <row r="340" spans="1:15" s="36" customFormat="1" ht="38.1" hidden="1" customHeight="1" x14ac:dyDescent="0.2">
      <c r="A340" s="27"/>
      <c r="B340" s="28"/>
      <c r="C340" s="29"/>
      <c r="D340" s="448"/>
      <c r="E340" s="29"/>
      <c r="F340" s="30"/>
      <c r="G340" s="31"/>
      <c r="H340" s="32"/>
      <c r="I340" s="449">
        <f t="shared" si="15"/>
        <v>0</v>
      </c>
      <c r="J340" s="33"/>
      <c r="K340" s="449">
        <f t="shared" si="17"/>
        <v>0</v>
      </c>
      <c r="L340" s="32">
        <f t="shared" si="16"/>
        <v>0</v>
      </c>
      <c r="M340" s="34"/>
      <c r="N340" s="34"/>
      <c r="O340" s="37"/>
    </row>
    <row r="341" spans="1:15" s="36" customFormat="1" ht="38.1" hidden="1" customHeight="1" x14ac:dyDescent="0.2">
      <c r="A341" s="27"/>
      <c r="B341" s="28"/>
      <c r="C341" s="29"/>
      <c r="D341" s="448"/>
      <c r="E341" s="29"/>
      <c r="F341" s="30"/>
      <c r="G341" s="31"/>
      <c r="H341" s="32"/>
      <c r="I341" s="449">
        <f t="shared" si="15"/>
        <v>0</v>
      </c>
      <c r="J341" s="33"/>
      <c r="K341" s="449">
        <f t="shared" si="17"/>
        <v>0</v>
      </c>
      <c r="L341" s="32">
        <f t="shared" si="16"/>
        <v>0</v>
      </c>
      <c r="M341" s="34"/>
      <c r="N341" s="34"/>
      <c r="O341" s="37"/>
    </row>
    <row r="342" spans="1:15" s="36" customFormat="1" ht="38.1" hidden="1" customHeight="1" x14ac:dyDescent="0.2">
      <c r="A342" s="27"/>
      <c r="B342" s="28"/>
      <c r="C342" s="29"/>
      <c r="D342" s="448"/>
      <c r="E342" s="29"/>
      <c r="F342" s="30"/>
      <c r="G342" s="31"/>
      <c r="H342" s="32"/>
      <c r="I342" s="449">
        <f t="shared" si="15"/>
        <v>0</v>
      </c>
      <c r="J342" s="33"/>
      <c r="K342" s="449">
        <f t="shared" si="17"/>
        <v>0</v>
      </c>
      <c r="L342" s="32">
        <f t="shared" si="16"/>
        <v>0</v>
      </c>
      <c r="M342" s="34"/>
      <c r="N342" s="34"/>
      <c r="O342" s="37"/>
    </row>
    <row r="343" spans="1:15" s="36" customFormat="1" ht="38.1" hidden="1" customHeight="1" x14ac:dyDescent="0.2">
      <c r="A343" s="27"/>
      <c r="B343" s="28"/>
      <c r="C343" s="29"/>
      <c r="D343" s="448"/>
      <c r="E343" s="29"/>
      <c r="F343" s="30"/>
      <c r="G343" s="31"/>
      <c r="H343" s="32"/>
      <c r="I343" s="449">
        <f t="shared" si="15"/>
        <v>0</v>
      </c>
      <c r="J343" s="33"/>
      <c r="K343" s="449">
        <f t="shared" si="17"/>
        <v>0</v>
      </c>
      <c r="L343" s="32">
        <f t="shared" si="16"/>
        <v>0</v>
      </c>
      <c r="M343" s="34"/>
      <c r="N343" s="34"/>
      <c r="O343" s="37"/>
    </row>
    <row r="344" spans="1:15" s="36" customFormat="1" ht="38.1" hidden="1" customHeight="1" x14ac:dyDescent="0.2">
      <c r="A344" s="27"/>
      <c r="B344" s="28"/>
      <c r="C344" s="29"/>
      <c r="D344" s="448"/>
      <c r="E344" s="29"/>
      <c r="F344" s="30"/>
      <c r="G344" s="31"/>
      <c r="H344" s="32"/>
      <c r="I344" s="449">
        <f t="shared" si="15"/>
        <v>0</v>
      </c>
      <c r="J344" s="33"/>
      <c r="K344" s="449">
        <f t="shared" si="17"/>
        <v>0</v>
      </c>
      <c r="L344" s="32">
        <f t="shared" si="16"/>
        <v>0</v>
      </c>
      <c r="M344" s="34"/>
      <c r="N344" s="34"/>
      <c r="O344" s="37"/>
    </row>
    <row r="345" spans="1:15" s="36" customFormat="1" ht="38.1" hidden="1" customHeight="1" x14ac:dyDescent="0.2">
      <c r="A345" s="27"/>
      <c r="B345" s="28"/>
      <c r="C345" s="29"/>
      <c r="D345" s="448"/>
      <c r="E345" s="29"/>
      <c r="F345" s="30"/>
      <c r="G345" s="31"/>
      <c r="H345" s="32"/>
      <c r="I345" s="449">
        <f t="shared" si="15"/>
        <v>0</v>
      </c>
      <c r="J345" s="33"/>
      <c r="K345" s="449">
        <f t="shared" si="17"/>
        <v>0</v>
      </c>
      <c r="L345" s="32">
        <f t="shared" si="16"/>
        <v>0</v>
      </c>
      <c r="M345" s="34"/>
      <c r="N345" s="34"/>
      <c r="O345" s="37"/>
    </row>
    <row r="346" spans="1:15" s="36" customFormat="1" ht="38.1" hidden="1" customHeight="1" x14ac:dyDescent="0.2">
      <c r="A346" s="27"/>
      <c r="B346" s="28"/>
      <c r="C346" s="29"/>
      <c r="D346" s="448"/>
      <c r="E346" s="29"/>
      <c r="F346" s="30"/>
      <c r="G346" s="31"/>
      <c r="H346" s="32"/>
      <c r="I346" s="449">
        <f t="shared" si="15"/>
        <v>0</v>
      </c>
      <c r="J346" s="33"/>
      <c r="K346" s="449">
        <f t="shared" si="17"/>
        <v>0</v>
      </c>
      <c r="L346" s="32">
        <f t="shared" si="16"/>
        <v>0</v>
      </c>
      <c r="M346" s="34"/>
      <c r="N346" s="34"/>
      <c r="O346" s="37"/>
    </row>
    <row r="347" spans="1:15" s="36" customFormat="1" ht="38.1" hidden="1" customHeight="1" x14ac:dyDescent="0.2">
      <c r="A347" s="27"/>
      <c r="B347" s="28"/>
      <c r="C347" s="29"/>
      <c r="D347" s="448"/>
      <c r="E347" s="29"/>
      <c r="F347" s="30"/>
      <c r="G347" s="31"/>
      <c r="H347" s="32"/>
      <c r="I347" s="449">
        <f t="shared" si="15"/>
        <v>0</v>
      </c>
      <c r="J347" s="33"/>
      <c r="K347" s="449">
        <f t="shared" si="17"/>
        <v>0</v>
      </c>
      <c r="L347" s="32">
        <f t="shared" si="16"/>
        <v>0</v>
      </c>
      <c r="M347" s="34"/>
      <c r="N347" s="34"/>
      <c r="O347" s="37"/>
    </row>
    <row r="348" spans="1:15" s="36" customFormat="1" ht="38.1" hidden="1" customHeight="1" x14ac:dyDescent="0.2">
      <c r="A348" s="27"/>
      <c r="B348" s="28"/>
      <c r="C348" s="29"/>
      <c r="D348" s="448"/>
      <c r="E348" s="29"/>
      <c r="F348" s="30"/>
      <c r="G348" s="31"/>
      <c r="H348" s="32"/>
      <c r="I348" s="449">
        <f t="shared" si="15"/>
        <v>0</v>
      </c>
      <c r="J348" s="33"/>
      <c r="K348" s="449">
        <f t="shared" si="17"/>
        <v>0</v>
      </c>
      <c r="L348" s="32">
        <f t="shared" si="16"/>
        <v>0</v>
      </c>
      <c r="M348" s="34"/>
      <c r="N348" s="34"/>
      <c r="O348" s="37"/>
    </row>
    <row r="349" spans="1:15" s="36" customFormat="1" ht="38.1" hidden="1" customHeight="1" x14ac:dyDescent="0.2">
      <c r="A349" s="27"/>
      <c r="B349" s="28"/>
      <c r="C349" s="29"/>
      <c r="D349" s="448"/>
      <c r="E349" s="29"/>
      <c r="F349" s="30"/>
      <c r="G349" s="31"/>
      <c r="H349" s="32"/>
      <c r="I349" s="449">
        <f t="shared" si="15"/>
        <v>0</v>
      </c>
      <c r="J349" s="33"/>
      <c r="K349" s="449">
        <f t="shared" si="17"/>
        <v>0</v>
      </c>
      <c r="L349" s="32">
        <f t="shared" si="16"/>
        <v>0</v>
      </c>
      <c r="M349" s="34"/>
      <c r="N349" s="34"/>
      <c r="O349" s="37"/>
    </row>
    <row r="350" spans="1:15" s="36" customFormat="1" ht="38.1" hidden="1" customHeight="1" x14ac:dyDescent="0.2">
      <c r="A350" s="27"/>
      <c r="B350" s="28"/>
      <c r="C350" s="29"/>
      <c r="D350" s="448"/>
      <c r="E350" s="29"/>
      <c r="F350" s="30"/>
      <c r="G350" s="31"/>
      <c r="H350" s="32"/>
      <c r="I350" s="449">
        <f t="shared" si="15"/>
        <v>0</v>
      </c>
      <c r="J350" s="33"/>
      <c r="K350" s="449">
        <f t="shared" si="17"/>
        <v>0</v>
      </c>
      <c r="L350" s="32">
        <f t="shared" si="16"/>
        <v>0</v>
      </c>
      <c r="M350" s="34"/>
      <c r="N350" s="34"/>
      <c r="O350" s="37"/>
    </row>
    <row r="351" spans="1:15" s="36" customFormat="1" ht="38.1" hidden="1" customHeight="1" x14ac:dyDescent="0.2">
      <c r="A351" s="27"/>
      <c r="B351" s="28"/>
      <c r="C351" s="29"/>
      <c r="D351" s="448"/>
      <c r="E351" s="29"/>
      <c r="F351" s="30"/>
      <c r="G351" s="31"/>
      <c r="H351" s="32"/>
      <c r="I351" s="449">
        <f t="shared" si="15"/>
        <v>0</v>
      </c>
      <c r="J351" s="33"/>
      <c r="K351" s="449">
        <f t="shared" si="17"/>
        <v>0</v>
      </c>
      <c r="L351" s="32">
        <f t="shared" si="16"/>
        <v>0</v>
      </c>
      <c r="M351" s="34"/>
      <c r="N351" s="34"/>
      <c r="O351" s="37"/>
    </row>
    <row r="352" spans="1:15" s="36" customFormat="1" ht="38.1" hidden="1" customHeight="1" x14ac:dyDescent="0.2">
      <c r="A352" s="27"/>
      <c r="B352" s="28"/>
      <c r="C352" s="29"/>
      <c r="D352" s="448"/>
      <c r="E352" s="29"/>
      <c r="F352" s="30"/>
      <c r="G352" s="31"/>
      <c r="H352" s="32"/>
      <c r="I352" s="449">
        <f t="shared" si="15"/>
        <v>0</v>
      </c>
      <c r="J352" s="33"/>
      <c r="K352" s="449">
        <f t="shared" si="17"/>
        <v>0</v>
      </c>
      <c r="L352" s="32">
        <f t="shared" si="16"/>
        <v>0</v>
      </c>
      <c r="M352" s="34"/>
      <c r="N352" s="34"/>
      <c r="O352" s="37"/>
    </row>
    <row r="353" spans="1:15" s="36" customFormat="1" ht="38.1" hidden="1" customHeight="1" x14ac:dyDescent="0.2">
      <c r="A353" s="27"/>
      <c r="B353" s="28"/>
      <c r="C353" s="29"/>
      <c r="D353" s="448"/>
      <c r="E353" s="29"/>
      <c r="F353" s="30"/>
      <c r="G353" s="31"/>
      <c r="H353" s="32"/>
      <c r="I353" s="449">
        <f t="shared" si="15"/>
        <v>0</v>
      </c>
      <c r="J353" s="33"/>
      <c r="K353" s="449">
        <f t="shared" si="17"/>
        <v>0</v>
      </c>
      <c r="L353" s="32">
        <f t="shared" si="16"/>
        <v>0</v>
      </c>
      <c r="M353" s="34"/>
      <c r="N353" s="34"/>
      <c r="O353" s="37"/>
    </row>
    <row r="354" spans="1:15" s="36" customFormat="1" ht="38.1" hidden="1" customHeight="1" x14ac:dyDescent="0.2">
      <c r="A354" s="27"/>
      <c r="B354" s="28"/>
      <c r="C354" s="29"/>
      <c r="D354" s="448"/>
      <c r="E354" s="29"/>
      <c r="F354" s="30"/>
      <c r="G354" s="31"/>
      <c r="H354" s="32"/>
      <c r="I354" s="449">
        <f t="shared" si="15"/>
        <v>0</v>
      </c>
      <c r="J354" s="33"/>
      <c r="K354" s="449">
        <f t="shared" si="17"/>
        <v>0</v>
      </c>
      <c r="L354" s="32">
        <f t="shared" si="16"/>
        <v>0</v>
      </c>
      <c r="M354" s="34"/>
      <c r="N354" s="34"/>
      <c r="O354" s="37"/>
    </row>
    <row r="355" spans="1:15" s="36" customFormat="1" ht="38.1" hidden="1" customHeight="1" x14ac:dyDescent="0.2">
      <c r="A355" s="27"/>
      <c r="B355" s="28"/>
      <c r="C355" s="29"/>
      <c r="D355" s="448"/>
      <c r="E355" s="29"/>
      <c r="F355" s="30"/>
      <c r="G355" s="31"/>
      <c r="H355" s="32"/>
      <c r="I355" s="449">
        <f t="shared" si="15"/>
        <v>0</v>
      </c>
      <c r="J355" s="33"/>
      <c r="K355" s="449">
        <f t="shared" si="17"/>
        <v>0</v>
      </c>
      <c r="L355" s="32">
        <f t="shared" si="16"/>
        <v>0</v>
      </c>
      <c r="M355" s="34"/>
      <c r="N355" s="34"/>
      <c r="O355" s="37"/>
    </row>
    <row r="356" spans="1:15" s="36" customFormat="1" ht="38.1" hidden="1" customHeight="1" x14ac:dyDescent="0.2">
      <c r="A356" s="27"/>
      <c r="B356" s="28"/>
      <c r="C356" s="29"/>
      <c r="D356" s="448"/>
      <c r="E356" s="29"/>
      <c r="F356" s="30"/>
      <c r="G356" s="31"/>
      <c r="H356" s="32"/>
      <c r="I356" s="449">
        <f t="shared" si="15"/>
        <v>0</v>
      </c>
      <c r="J356" s="33"/>
      <c r="K356" s="449">
        <f t="shared" si="17"/>
        <v>0</v>
      </c>
      <c r="L356" s="32">
        <f t="shared" si="16"/>
        <v>0</v>
      </c>
      <c r="M356" s="34"/>
      <c r="N356" s="34"/>
      <c r="O356" s="37"/>
    </row>
    <row r="357" spans="1:15" s="36" customFormat="1" ht="38.1" hidden="1" customHeight="1" x14ac:dyDescent="0.2">
      <c r="A357" s="27"/>
      <c r="B357" s="28"/>
      <c r="C357" s="29"/>
      <c r="D357" s="448"/>
      <c r="E357" s="29"/>
      <c r="F357" s="30"/>
      <c r="G357" s="31"/>
      <c r="H357" s="32"/>
      <c r="I357" s="449">
        <f t="shared" si="15"/>
        <v>0</v>
      </c>
      <c r="J357" s="33"/>
      <c r="K357" s="449">
        <f t="shared" si="17"/>
        <v>0</v>
      </c>
      <c r="L357" s="32">
        <f t="shared" si="16"/>
        <v>0</v>
      </c>
      <c r="M357" s="34"/>
      <c r="N357" s="34"/>
      <c r="O357" s="37"/>
    </row>
    <row r="358" spans="1:15" s="36" customFormat="1" ht="38.1" hidden="1" customHeight="1" x14ac:dyDescent="0.2">
      <c r="A358" s="27"/>
      <c r="B358" s="28"/>
      <c r="C358" s="29"/>
      <c r="D358" s="448"/>
      <c r="E358" s="29"/>
      <c r="F358" s="30"/>
      <c r="G358" s="31"/>
      <c r="H358" s="32"/>
      <c r="I358" s="449">
        <f t="shared" si="15"/>
        <v>0</v>
      </c>
      <c r="J358" s="33"/>
      <c r="K358" s="449">
        <f t="shared" si="17"/>
        <v>0</v>
      </c>
      <c r="L358" s="32">
        <f t="shared" si="16"/>
        <v>0</v>
      </c>
      <c r="M358" s="34"/>
      <c r="N358" s="34"/>
      <c r="O358" s="37"/>
    </row>
    <row r="359" spans="1:15" s="36" customFormat="1" ht="38.1" hidden="1" customHeight="1" x14ac:dyDescent="0.2">
      <c r="A359" s="27"/>
      <c r="B359" s="28"/>
      <c r="C359" s="29"/>
      <c r="D359" s="448"/>
      <c r="E359" s="29"/>
      <c r="F359" s="30"/>
      <c r="G359" s="31"/>
      <c r="H359" s="32"/>
      <c r="I359" s="449">
        <f t="shared" si="15"/>
        <v>0</v>
      </c>
      <c r="J359" s="33"/>
      <c r="K359" s="449">
        <f t="shared" si="17"/>
        <v>0</v>
      </c>
      <c r="L359" s="32">
        <f t="shared" si="16"/>
        <v>0</v>
      </c>
      <c r="M359" s="34"/>
      <c r="N359" s="34"/>
      <c r="O359" s="35"/>
    </row>
    <row r="360" spans="1:15" s="36" customFormat="1" ht="38.1" hidden="1" customHeight="1" x14ac:dyDescent="0.2">
      <c r="A360" s="27"/>
      <c r="B360" s="28"/>
      <c r="C360" s="29"/>
      <c r="D360" s="448"/>
      <c r="E360" s="29"/>
      <c r="F360" s="30"/>
      <c r="G360" s="31"/>
      <c r="H360" s="32"/>
      <c r="I360" s="449">
        <f t="shared" si="15"/>
        <v>0</v>
      </c>
      <c r="J360" s="33"/>
      <c r="K360" s="449">
        <f t="shared" si="17"/>
        <v>0</v>
      </c>
      <c r="L360" s="32">
        <f t="shared" si="16"/>
        <v>0</v>
      </c>
      <c r="M360" s="34"/>
      <c r="N360" s="34"/>
      <c r="O360" s="35"/>
    </row>
    <row r="361" spans="1:15" s="36" customFormat="1" ht="38.1" hidden="1" customHeight="1" x14ac:dyDescent="0.2">
      <c r="A361" s="27"/>
      <c r="B361" s="28"/>
      <c r="C361" s="29"/>
      <c r="D361" s="448"/>
      <c r="E361" s="29"/>
      <c r="F361" s="30"/>
      <c r="G361" s="31"/>
      <c r="H361" s="32"/>
      <c r="I361" s="449">
        <f t="shared" si="15"/>
        <v>0</v>
      </c>
      <c r="J361" s="33"/>
      <c r="K361" s="449">
        <f t="shared" si="17"/>
        <v>0</v>
      </c>
      <c r="L361" s="32">
        <f t="shared" si="16"/>
        <v>0</v>
      </c>
      <c r="M361" s="34"/>
      <c r="N361" s="34"/>
      <c r="O361" s="35"/>
    </row>
    <row r="362" spans="1:15" s="36" customFormat="1" ht="38.1" hidden="1" customHeight="1" x14ac:dyDescent="0.2">
      <c r="A362" s="27"/>
      <c r="B362" s="28"/>
      <c r="C362" s="29"/>
      <c r="D362" s="448"/>
      <c r="E362" s="29"/>
      <c r="F362" s="30"/>
      <c r="G362" s="31"/>
      <c r="H362" s="32"/>
      <c r="I362" s="449">
        <f t="shared" si="15"/>
        <v>0</v>
      </c>
      <c r="J362" s="33"/>
      <c r="K362" s="449">
        <f t="shared" si="17"/>
        <v>0</v>
      </c>
      <c r="L362" s="32">
        <f t="shared" si="16"/>
        <v>0</v>
      </c>
      <c r="M362" s="34"/>
      <c r="N362" s="34"/>
      <c r="O362" s="35"/>
    </row>
    <row r="363" spans="1:15" s="36" customFormat="1" ht="38.1" hidden="1" customHeight="1" x14ac:dyDescent="0.2">
      <c r="A363" s="27"/>
      <c r="B363" s="28"/>
      <c r="C363" s="29"/>
      <c r="D363" s="448"/>
      <c r="E363" s="29"/>
      <c r="F363" s="30"/>
      <c r="G363" s="31"/>
      <c r="H363" s="32"/>
      <c r="I363" s="449">
        <f t="shared" si="15"/>
        <v>0</v>
      </c>
      <c r="J363" s="33"/>
      <c r="K363" s="449">
        <f t="shared" si="17"/>
        <v>0</v>
      </c>
      <c r="L363" s="32">
        <f t="shared" si="16"/>
        <v>0</v>
      </c>
      <c r="M363" s="34"/>
      <c r="N363" s="34"/>
      <c r="O363" s="35"/>
    </row>
    <row r="364" spans="1:15" s="36" customFormat="1" ht="38.1" hidden="1" customHeight="1" x14ac:dyDescent="0.2">
      <c r="A364" s="27"/>
      <c r="B364" s="28"/>
      <c r="C364" s="29"/>
      <c r="D364" s="448"/>
      <c r="E364" s="29"/>
      <c r="F364" s="30"/>
      <c r="G364" s="31"/>
      <c r="H364" s="32"/>
      <c r="I364" s="449">
        <f t="shared" si="15"/>
        <v>0</v>
      </c>
      <c r="J364" s="33"/>
      <c r="K364" s="449">
        <f t="shared" si="17"/>
        <v>0</v>
      </c>
      <c r="L364" s="32">
        <f t="shared" si="16"/>
        <v>0</v>
      </c>
      <c r="M364" s="34"/>
      <c r="N364" s="34"/>
      <c r="O364" s="35"/>
    </row>
    <row r="365" spans="1:15" s="36" customFormat="1" ht="38.1" hidden="1" customHeight="1" x14ac:dyDescent="0.2">
      <c r="A365" s="27"/>
      <c r="B365" s="28"/>
      <c r="C365" s="29"/>
      <c r="D365" s="448"/>
      <c r="E365" s="29"/>
      <c r="F365" s="30"/>
      <c r="G365" s="31"/>
      <c r="H365" s="32"/>
      <c r="I365" s="449">
        <f t="shared" si="15"/>
        <v>0</v>
      </c>
      <c r="J365" s="33"/>
      <c r="K365" s="449">
        <f t="shared" si="17"/>
        <v>0</v>
      </c>
      <c r="L365" s="32">
        <f t="shared" si="16"/>
        <v>0</v>
      </c>
      <c r="M365" s="34"/>
      <c r="N365" s="34"/>
      <c r="O365" s="35"/>
    </row>
    <row r="366" spans="1:15" s="36" customFormat="1" ht="38.1" hidden="1" customHeight="1" x14ac:dyDescent="0.2">
      <c r="A366" s="27"/>
      <c r="B366" s="28"/>
      <c r="C366" s="29"/>
      <c r="D366" s="448"/>
      <c r="E366" s="29"/>
      <c r="F366" s="30"/>
      <c r="G366" s="31"/>
      <c r="H366" s="32"/>
      <c r="I366" s="449">
        <f t="shared" si="15"/>
        <v>0</v>
      </c>
      <c r="J366" s="33"/>
      <c r="K366" s="449">
        <f t="shared" si="17"/>
        <v>0</v>
      </c>
      <c r="L366" s="32">
        <f t="shared" si="16"/>
        <v>0</v>
      </c>
      <c r="M366" s="34"/>
      <c r="N366" s="34"/>
      <c r="O366" s="35"/>
    </row>
    <row r="367" spans="1:15" s="36" customFormat="1" ht="38.1" hidden="1" customHeight="1" x14ac:dyDescent="0.2">
      <c r="A367" s="27"/>
      <c r="B367" s="28"/>
      <c r="C367" s="29"/>
      <c r="D367" s="448"/>
      <c r="E367" s="29"/>
      <c r="F367" s="30"/>
      <c r="G367" s="31"/>
      <c r="H367" s="32"/>
      <c r="I367" s="449">
        <f t="shared" si="15"/>
        <v>0</v>
      </c>
      <c r="J367" s="33"/>
      <c r="K367" s="449">
        <f t="shared" si="17"/>
        <v>0</v>
      </c>
      <c r="L367" s="32">
        <f t="shared" si="16"/>
        <v>0</v>
      </c>
      <c r="M367" s="34"/>
      <c r="N367" s="34"/>
      <c r="O367" s="37"/>
    </row>
    <row r="368" spans="1:15" s="36" customFormat="1" ht="38.1" hidden="1" customHeight="1" x14ac:dyDescent="0.2">
      <c r="A368" s="27"/>
      <c r="B368" s="28"/>
      <c r="C368" s="29"/>
      <c r="D368" s="448"/>
      <c r="E368" s="29"/>
      <c r="F368" s="30"/>
      <c r="G368" s="31"/>
      <c r="H368" s="32"/>
      <c r="I368" s="449">
        <f t="shared" si="15"/>
        <v>0</v>
      </c>
      <c r="J368" s="33"/>
      <c r="K368" s="449">
        <f t="shared" si="17"/>
        <v>0</v>
      </c>
      <c r="L368" s="32">
        <f t="shared" si="16"/>
        <v>0</v>
      </c>
      <c r="M368" s="34"/>
      <c r="N368" s="34"/>
      <c r="O368" s="35"/>
    </row>
    <row r="369" spans="1:15" s="36" customFormat="1" ht="38.1" hidden="1" customHeight="1" x14ac:dyDescent="0.2">
      <c r="A369" s="27"/>
      <c r="B369" s="28"/>
      <c r="C369" s="29"/>
      <c r="D369" s="448"/>
      <c r="E369" s="29"/>
      <c r="F369" s="30"/>
      <c r="G369" s="31"/>
      <c r="H369" s="32"/>
      <c r="I369" s="449">
        <f t="shared" si="15"/>
        <v>0</v>
      </c>
      <c r="J369" s="33"/>
      <c r="K369" s="449">
        <f t="shared" si="17"/>
        <v>0</v>
      </c>
      <c r="L369" s="32">
        <f t="shared" si="16"/>
        <v>0</v>
      </c>
      <c r="M369" s="34"/>
      <c r="N369" s="34"/>
      <c r="O369" s="35"/>
    </row>
    <row r="370" spans="1:15" s="36" customFormat="1" ht="38.1" hidden="1" customHeight="1" x14ac:dyDescent="0.2">
      <c r="A370" s="27"/>
      <c r="B370" s="28"/>
      <c r="C370" s="29"/>
      <c r="D370" s="448"/>
      <c r="E370" s="29"/>
      <c r="F370" s="30"/>
      <c r="G370" s="31"/>
      <c r="H370" s="32"/>
      <c r="I370" s="449">
        <f t="shared" si="15"/>
        <v>0</v>
      </c>
      <c r="J370" s="33"/>
      <c r="K370" s="449">
        <f t="shared" si="17"/>
        <v>0</v>
      </c>
      <c r="L370" s="32">
        <f t="shared" si="16"/>
        <v>0</v>
      </c>
      <c r="M370" s="34"/>
      <c r="N370" s="34"/>
      <c r="O370" s="37"/>
    </row>
    <row r="371" spans="1:15" s="36" customFormat="1" ht="38.1" hidden="1" customHeight="1" x14ac:dyDescent="0.2">
      <c r="A371" s="27"/>
      <c r="B371" s="28"/>
      <c r="C371" s="29"/>
      <c r="D371" s="448"/>
      <c r="E371" s="29"/>
      <c r="F371" s="30"/>
      <c r="G371" s="31"/>
      <c r="H371" s="32"/>
      <c r="I371" s="449">
        <f t="shared" si="15"/>
        <v>0</v>
      </c>
      <c r="J371" s="33"/>
      <c r="K371" s="449">
        <f t="shared" si="17"/>
        <v>0</v>
      </c>
      <c r="L371" s="32">
        <f t="shared" si="16"/>
        <v>0</v>
      </c>
      <c r="M371" s="34"/>
      <c r="N371" s="34"/>
      <c r="O371" s="37"/>
    </row>
    <row r="372" spans="1:15" s="36" customFormat="1" ht="38.1" hidden="1" customHeight="1" x14ac:dyDescent="0.2">
      <c r="A372" s="27"/>
      <c r="B372" s="28"/>
      <c r="C372" s="29"/>
      <c r="D372" s="448"/>
      <c r="E372" s="29"/>
      <c r="F372" s="30"/>
      <c r="G372" s="31"/>
      <c r="H372" s="32"/>
      <c r="I372" s="449">
        <f t="shared" si="15"/>
        <v>0</v>
      </c>
      <c r="J372" s="33"/>
      <c r="K372" s="449">
        <f t="shared" si="17"/>
        <v>0</v>
      </c>
      <c r="L372" s="32">
        <f t="shared" si="16"/>
        <v>0</v>
      </c>
      <c r="M372" s="34"/>
      <c r="N372" s="34"/>
      <c r="O372" s="35"/>
    </row>
    <row r="373" spans="1:15" s="36" customFormat="1" ht="38.1" hidden="1" customHeight="1" x14ac:dyDescent="0.2">
      <c r="A373" s="27"/>
      <c r="B373" s="28"/>
      <c r="C373" s="29"/>
      <c r="D373" s="448"/>
      <c r="E373" s="29"/>
      <c r="F373" s="30"/>
      <c r="G373" s="31"/>
      <c r="H373" s="32"/>
      <c r="I373" s="449">
        <f t="shared" si="15"/>
        <v>0</v>
      </c>
      <c r="J373" s="33"/>
      <c r="K373" s="449">
        <f t="shared" si="17"/>
        <v>0</v>
      </c>
      <c r="L373" s="32">
        <f t="shared" si="16"/>
        <v>0</v>
      </c>
      <c r="M373" s="34"/>
      <c r="N373" s="34"/>
      <c r="O373" s="35"/>
    </row>
    <row r="374" spans="1:15" s="36" customFormat="1" ht="38.1" hidden="1" customHeight="1" x14ac:dyDescent="0.2">
      <c r="A374" s="27"/>
      <c r="B374" s="28"/>
      <c r="C374" s="29"/>
      <c r="D374" s="448"/>
      <c r="E374" s="29"/>
      <c r="F374" s="30"/>
      <c r="G374" s="31"/>
      <c r="H374" s="32"/>
      <c r="I374" s="449">
        <f t="shared" si="15"/>
        <v>0</v>
      </c>
      <c r="J374" s="33"/>
      <c r="K374" s="449">
        <f t="shared" si="17"/>
        <v>0</v>
      </c>
      <c r="L374" s="32">
        <f t="shared" si="16"/>
        <v>0</v>
      </c>
      <c r="M374" s="34"/>
      <c r="N374" s="34"/>
      <c r="O374" s="35"/>
    </row>
    <row r="375" spans="1:15" s="36" customFormat="1" ht="38.1" hidden="1" customHeight="1" x14ac:dyDescent="0.2">
      <c r="A375" s="27"/>
      <c r="B375" s="28"/>
      <c r="C375" s="29"/>
      <c r="D375" s="448"/>
      <c r="E375" s="29"/>
      <c r="F375" s="30"/>
      <c r="G375" s="31"/>
      <c r="H375" s="32"/>
      <c r="I375" s="449">
        <f t="shared" si="15"/>
        <v>0</v>
      </c>
      <c r="J375" s="33"/>
      <c r="K375" s="449">
        <f t="shared" si="17"/>
        <v>0</v>
      </c>
      <c r="L375" s="32">
        <f t="shared" si="16"/>
        <v>0</v>
      </c>
      <c r="M375" s="34"/>
      <c r="N375" s="34"/>
      <c r="O375" s="35"/>
    </row>
    <row r="376" spans="1:15" s="36" customFormat="1" ht="38.1" hidden="1" customHeight="1" x14ac:dyDescent="0.2">
      <c r="A376" s="27"/>
      <c r="B376" s="28"/>
      <c r="C376" s="29"/>
      <c r="D376" s="448"/>
      <c r="E376" s="29"/>
      <c r="F376" s="30"/>
      <c r="G376" s="31"/>
      <c r="H376" s="32"/>
      <c r="I376" s="449">
        <f t="shared" si="15"/>
        <v>0</v>
      </c>
      <c r="J376" s="33"/>
      <c r="K376" s="449">
        <f t="shared" si="17"/>
        <v>0</v>
      </c>
      <c r="L376" s="32">
        <f t="shared" si="16"/>
        <v>0</v>
      </c>
      <c r="M376" s="34"/>
      <c r="N376" s="34"/>
      <c r="O376" s="35"/>
    </row>
    <row r="377" spans="1:15" s="36" customFormat="1" ht="38.1" hidden="1" customHeight="1" x14ac:dyDescent="0.2">
      <c r="A377" s="27"/>
      <c r="B377" s="28"/>
      <c r="C377" s="29"/>
      <c r="D377" s="448"/>
      <c r="E377" s="29"/>
      <c r="F377" s="30"/>
      <c r="G377" s="31"/>
      <c r="H377" s="32"/>
      <c r="I377" s="449">
        <f t="shared" si="15"/>
        <v>0</v>
      </c>
      <c r="J377" s="33"/>
      <c r="K377" s="449">
        <f t="shared" si="17"/>
        <v>0</v>
      </c>
      <c r="L377" s="32">
        <f t="shared" si="16"/>
        <v>0</v>
      </c>
      <c r="M377" s="34"/>
      <c r="N377" s="34"/>
      <c r="O377" s="35"/>
    </row>
    <row r="378" spans="1:15" s="36" customFormat="1" ht="38.1" hidden="1" customHeight="1" x14ac:dyDescent="0.2">
      <c r="A378" s="27"/>
      <c r="B378" s="28"/>
      <c r="C378" s="29"/>
      <c r="D378" s="448"/>
      <c r="E378" s="29"/>
      <c r="F378" s="30"/>
      <c r="G378" s="31"/>
      <c r="H378" s="32"/>
      <c r="I378" s="449">
        <f t="shared" si="15"/>
        <v>0</v>
      </c>
      <c r="J378" s="33"/>
      <c r="K378" s="449">
        <f>I378*(100%+J378)</f>
        <v>0</v>
      </c>
      <c r="L378" s="32">
        <f t="shared" si="16"/>
        <v>0</v>
      </c>
      <c r="M378" s="34"/>
      <c r="N378" s="34"/>
      <c r="O378" s="35"/>
    </row>
    <row r="379" spans="1:15" s="36" customFormat="1" ht="38.1" hidden="1" customHeight="1" x14ac:dyDescent="0.2">
      <c r="A379" s="27"/>
      <c r="B379" s="28"/>
      <c r="C379" s="29"/>
      <c r="D379" s="448"/>
      <c r="E379" s="29"/>
      <c r="F379" s="30"/>
      <c r="G379" s="31"/>
      <c r="H379" s="32"/>
      <c r="I379" s="449">
        <f t="shared" si="15"/>
        <v>0</v>
      </c>
      <c r="J379" s="33"/>
      <c r="K379" s="449">
        <f>I379*(100%+J379)</f>
        <v>0</v>
      </c>
      <c r="L379" s="32">
        <f t="shared" si="16"/>
        <v>0</v>
      </c>
      <c r="M379" s="34"/>
      <c r="N379" s="34"/>
      <c r="O379" s="35"/>
    </row>
    <row r="380" spans="1:15" s="36" customFormat="1" ht="38.1" hidden="1" customHeight="1" x14ac:dyDescent="0.2">
      <c r="A380" s="27"/>
      <c r="B380" s="28"/>
      <c r="C380" s="29"/>
      <c r="D380" s="448"/>
      <c r="E380" s="29"/>
      <c r="F380" s="30"/>
      <c r="G380" s="31"/>
      <c r="H380" s="32"/>
      <c r="I380" s="449">
        <f t="shared" si="15"/>
        <v>0</v>
      </c>
      <c r="J380" s="33"/>
      <c r="K380" s="449">
        <f>I380*(100%+J380)</f>
        <v>0</v>
      </c>
      <c r="L380" s="32">
        <f t="shared" si="16"/>
        <v>0</v>
      </c>
      <c r="M380" s="34"/>
      <c r="N380" s="34"/>
      <c r="O380" s="35"/>
    </row>
    <row r="381" spans="1:15" s="36" customFormat="1" ht="38.1" hidden="1" customHeight="1" x14ac:dyDescent="0.2">
      <c r="A381" s="27"/>
      <c r="B381" s="28"/>
      <c r="C381" s="29"/>
      <c r="D381" s="448"/>
      <c r="E381" s="29"/>
      <c r="F381" s="30"/>
      <c r="G381" s="31"/>
      <c r="H381" s="32"/>
      <c r="I381" s="449">
        <f t="shared" si="15"/>
        <v>0</v>
      </c>
      <c r="J381" s="33"/>
      <c r="K381" s="449">
        <f>I381*(100%+J381)</f>
        <v>0</v>
      </c>
      <c r="L381" s="32">
        <f t="shared" si="16"/>
        <v>0</v>
      </c>
      <c r="M381" s="34"/>
      <c r="N381" s="34"/>
      <c r="O381" s="35"/>
    </row>
    <row r="382" spans="1:15" s="36" customFormat="1" ht="38.1" hidden="1" customHeight="1" x14ac:dyDescent="0.2">
      <c r="A382" s="27"/>
      <c r="B382" s="28"/>
      <c r="C382" s="29"/>
      <c r="D382" s="448"/>
      <c r="E382" s="29"/>
      <c r="F382" s="30"/>
      <c r="G382" s="31"/>
      <c r="H382" s="32"/>
      <c r="I382" s="449">
        <f t="shared" si="15"/>
        <v>0</v>
      </c>
      <c r="J382" s="33"/>
      <c r="K382" s="449">
        <f t="shared" ref="K382:K391" si="18">I382*(1+J382)</f>
        <v>0</v>
      </c>
      <c r="L382" s="32">
        <f t="shared" si="16"/>
        <v>0</v>
      </c>
      <c r="M382" s="34"/>
      <c r="N382" s="34"/>
      <c r="O382" s="35"/>
    </row>
    <row r="383" spans="1:15" s="36" customFormat="1" ht="38.1" hidden="1" customHeight="1" x14ac:dyDescent="0.2">
      <c r="A383" s="27"/>
      <c r="B383" s="28"/>
      <c r="C383" s="29"/>
      <c r="D383" s="448"/>
      <c r="E383" s="29"/>
      <c r="F383" s="30"/>
      <c r="G383" s="31"/>
      <c r="H383" s="32"/>
      <c r="I383" s="449">
        <f t="shared" si="15"/>
        <v>0</v>
      </c>
      <c r="J383" s="33"/>
      <c r="K383" s="449">
        <f t="shared" si="18"/>
        <v>0</v>
      </c>
      <c r="L383" s="32">
        <f t="shared" si="16"/>
        <v>0</v>
      </c>
      <c r="M383" s="34"/>
      <c r="N383" s="34"/>
      <c r="O383" s="35"/>
    </row>
    <row r="384" spans="1:15" s="36" customFormat="1" ht="38.1" hidden="1" customHeight="1" x14ac:dyDescent="0.2">
      <c r="A384" s="27"/>
      <c r="B384" s="28"/>
      <c r="C384" s="29"/>
      <c r="D384" s="448"/>
      <c r="E384" s="29"/>
      <c r="F384" s="30"/>
      <c r="G384" s="31"/>
      <c r="H384" s="32"/>
      <c r="I384" s="449">
        <f t="shared" si="15"/>
        <v>0</v>
      </c>
      <c r="J384" s="33"/>
      <c r="K384" s="449">
        <f t="shared" si="18"/>
        <v>0</v>
      </c>
      <c r="L384" s="32">
        <f t="shared" si="16"/>
        <v>0</v>
      </c>
      <c r="M384" s="34"/>
      <c r="N384" s="34"/>
      <c r="O384" s="35"/>
    </row>
    <row r="385" spans="1:15" s="36" customFormat="1" ht="38.1" hidden="1" customHeight="1" x14ac:dyDescent="0.2">
      <c r="A385" s="27"/>
      <c r="B385" s="28"/>
      <c r="C385" s="29"/>
      <c r="D385" s="448"/>
      <c r="E385" s="29"/>
      <c r="F385" s="30"/>
      <c r="G385" s="31"/>
      <c r="H385" s="32"/>
      <c r="I385" s="449">
        <f t="shared" si="15"/>
        <v>0</v>
      </c>
      <c r="J385" s="33"/>
      <c r="K385" s="449">
        <f t="shared" si="18"/>
        <v>0</v>
      </c>
      <c r="L385" s="32">
        <f t="shared" si="16"/>
        <v>0</v>
      </c>
      <c r="M385" s="34"/>
      <c r="N385" s="34"/>
      <c r="O385" s="35"/>
    </row>
    <row r="386" spans="1:15" s="36" customFormat="1" ht="38.1" hidden="1" customHeight="1" x14ac:dyDescent="0.2">
      <c r="A386" s="27"/>
      <c r="B386" s="28"/>
      <c r="C386" s="29"/>
      <c r="D386" s="448"/>
      <c r="E386" s="29"/>
      <c r="F386" s="30"/>
      <c r="G386" s="31"/>
      <c r="H386" s="32"/>
      <c r="I386" s="449">
        <f t="shared" si="15"/>
        <v>0</v>
      </c>
      <c r="J386" s="33"/>
      <c r="K386" s="449">
        <f t="shared" si="18"/>
        <v>0</v>
      </c>
      <c r="L386" s="32">
        <f t="shared" si="16"/>
        <v>0</v>
      </c>
      <c r="M386" s="34"/>
      <c r="N386" s="34"/>
      <c r="O386" s="35"/>
    </row>
    <row r="387" spans="1:15" s="36" customFormat="1" ht="38.1" hidden="1" customHeight="1" x14ac:dyDescent="0.2">
      <c r="A387" s="27"/>
      <c r="B387" s="28"/>
      <c r="C387" s="29"/>
      <c r="D387" s="448"/>
      <c r="E387" s="29"/>
      <c r="F387" s="30"/>
      <c r="G387" s="31"/>
      <c r="H387" s="32"/>
      <c r="I387" s="449">
        <f t="shared" si="15"/>
        <v>0</v>
      </c>
      <c r="J387" s="33"/>
      <c r="K387" s="449">
        <f t="shared" si="18"/>
        <v>0</v>
      </c>
      <c r="L387" s="32">
        <f t="shared" si="16"/>
        <v>0</v>
      </c>
      <c r="M387" s="34"/>
      <c r="N387" s="34"/>
      <c r="O387" s="35"/>
    </row>
    <row r="388" spans="1:15" s="36" customFormat="1" ht="38.1" hidden="1" customHeight="1" x14ac:dyDescent="0.2">
      <c r="A388" s="27"/>
      <c r="B388" s="28"/>
      <c r="C388" s="29"/>
      <c r="D388" s="448"/>
      <c r="E388" s="29"/>
      <c r="F388" s="30"/>
      <c r="G388" s="31"/>
      <c r="H388" s="32"/>
      <c r="I388" s="449">
        <f t="shared" si="15"/>
        <v>0</v>
      </c>
      <c r="J388" s="33"/>
      <c r="K388" s="449">
        <f t="shared" si="18"/>
        <v>0</v>
      </c>
      <c r="L388" s="32">
        <f t="shared" si="16"/>
        <v>0</v>
      </c>
      <c r="M388" s="34"/>
      <c r="N388" s="34"/>
      <c r="O388" s="37"/>
    </row>
    <row r="389" spans="1:15" s="36" customFormat="1" ht="38.1" hidden="1" customHeight="1" x14ac:dyDescent="0.2">
      <c r="A389" s="27"/>
      <c r="B389" s="28"/>
      <c r="C389" s="29"/>
      <c r="D389" s="448"/>
      <c r="E389" s="29"/>
      <c r="F389" s="30"/>
      <c r="G389" s="31"/>
      <c r="H389" s="32"/>
      <c r="I389" s="449">
        <f t="shared" si="15"/>
        <v>0</v>
      </c>
      <c r="J389" s="33"/>
      <c r="K389" s="449">
        <f t="shared" si="18"/>
        <v>0</v>
      </c>
      <c r="L389" s="32">
        <f t="shared" si="16"/>
        <v>0</v>
      </c>
      <c r="M389" s="34"/>
      <c r="N389" s="34"/>
      <c r="O389" s="35"/>
    </row>
    <row r="390" spans="1:15" s="36" customFormat="1" ht="38.1" hidden="1" customHeight="1" x14ac:dyDescent="0.2">
      <c r="A390" s="27"/>
      <c r="B390" s="28"/>
      <c r="C390" s="29"/>
      <c r="D390" s="448"/>
      <c r="E390" s="29"/>
      <c r="F390" s="30"/>
      <c r="G390" s="31"/>
      <c r="H390" s="32"/>
      <c r="I390" s="449">
        <f t="shared" si="15"/>
        <v>0</v>
      </c>
      <c r="J390" s="33"/>
      <c r="K390" s="449">
        <f t="shared" si="18"/>
        <v>0</v>
      </c>
      <c r="L390" s="32">
        <f t="shared" si="16"/>
        <v>0</v>
      </c>
      <c r="M390" s="34"/>
      <c r="N390" s="34"/>
      <c r="O390" s="35"/>
    </row>
    <row r="391" spans="1:15" s="36" customFormat="1" ht="38.1" hidden="1" customHeight="1" x14ac:dyDescent="0.2">
      <c r="A391" s="27"/>
      <c r="B391" s="28"/>
      <c r="C391" s="29"/>
      <c r="D391" s="448"/>
      <c r="E391" s="29"/>
      <c r="F391" s="30"/>
      <c r="G391" s="31"/>
      <c r="H391" s="32"/>
      <c r="I391" s="449">
        <f t="shared" ref="I391:I419" si="19">G391*H391</f>
        <v>0</v>
      </c>
      <c r="J391" s="33"/>
      <c r="K391" s="449">
        <f t="shared" si="18"/>
        <v>0</v>
      </c>
      <c r="L391" s="32">
        <f t="shared" ref="L391:L419" si="20">+I391</f>
        <v>0</v>
      </c>
      <c r="M391" s="34"/>
      <c r="N391" s="34"/>
      <c r="O391" s="37"/>
    </row>
    <row r="392" spans="1:15" s="36" customFormat="1" ht="38.1" hidden="1" customHeight="1" x14ac:dyDescent="0.2">
      <c r="A392" s="27"/>
      <c r="B392" s="28"/>
      <c r="C392" s="29"/>
      <c r="D392" s="448"/>
      <c r="E392" s="29"/>
      <c r="F392" s="30"/>
      <c r="G392" s="31"/>
      <c r="H392" s="32"/>
      <c r="I392" s="449">
        <f t="shared" si="19"/>
        <v>0</v>
      </c>
      <c r="J392" s="33"/>
      <c r="K392" s="449">
        <f>I392*(100%+J392)</f>
        <v>0</v>
      </c>
      <c r="L392" s="32">
        <f t="shared" si="20"/>
        <v>0</v>
      </c>
      <c r="M392" s="34"/>
      <c r="N392" s="34"/>
      <c r="O392" s="35"/>
    </row>
    <row r="393" spans="1:15" s="36" customFormat="1" ht="38.1" hidden="1" customHeight="1" x14ac:dyDescent="0.2">
      <c r="A393" s="27"/>
      <c r="B393" s="28"/>
      <c r="C393" s="29"/>
      <c r="D393" s="448"/>
      <c r="E393" s="29"/>
      <c r="F393" s="30"/>
      <c r="G393" s="31"/>
      <c r="H393" s="32"/>
      <c r="I393" s="449">
        <f t="shared" si="19"/>
        <v>0</v>
      </c>
      <c r="J393" s="33"/>
      <c r="K393" s="449">
        <f t="shared" ref="K393:K408" si="21">I393*(1+J393)</f>
        <v>0</v>
      </c>
      <c r="L393" s="32">
        <f t="shared" si="20"/>
        <v>0</v>
      </c>
      <c r="M393" s="34"/>
      <c r="N393" s="34"/>
      <c r="O393" s="37"/>
    </row>
    <row r="394" spans="1:15" s="36" customFormat="1" ht="38.1" hidden="1" customHeight="1" x14ac:dyDescent="0.2">
      <c r="A394" s="27"/>
      <c r="B394" s="28"/>
      <c r="C394" s="29"/>
      <c r="D394" s="448"/>
      <c r="E394" s="29"/>
      <c r="F394" s="30"/>
      <c r="G394" s="31"/>
      <c r="H394" s="32"/>
      <c r="I394" s="449">
        <f t="shared" si="19"/>
        <v>0</v>
      </c>
      <c r="J394" s="33"/>
      <c r="K394" s="449">
        <f t="shared" si="21"/>
        <v>0</v>
      </c>
      <c r="L394" s="32">
        <f t="shared" si="20"/>
        <v>0</v>
      </c>
      <c r="M394" s="34"/>
      <c r="N394" s="34"/>
      <c r="O394" s="37"/>
    </row>
    <row r="395" spans="1:15" s="36" customFormat="1" ht="38.1" hidden="1" customHeight="1" x14ac:dyDescent="0.2">
      <c r="A395" s="27"/>
      <c r="B395" s="28"/>
      <c r="C395" s="29"/>
      <c r="D395" s="448"/>
      <c r="E395" s="29"/>
      <c r="F395" s="30"/>
      <c r="G395" s="31"/>
      <c r="H395" s="32"/>
      <c r="I395" s="449">
        <f t="shared" si="19"/>
        <v>0</v>
      </c>
      <c r="J395" s="33"/>
      <c r="K395" s="449">
        <f t="shared" si="21"/>
        <v>0</v>
      </c>
      <c r="L395" s="32">
        <f t="shared" si="20"/>
        <v>0</v>
      </c>
      <c r="M395" s="34"/>
      <c r="N395" s="34"/>
      <c r="O395" s="35"/>
    </row>
    <row r="396" spans="1:15" s="36" customFormat="1" ht="38.1" hidden="1" customHeight="1" x14ac:dyDescent="0.2">
      <c r="A396" s="27"/>
      <c r="B396" s="28"/>
      <c r="C396" s="29"/>
      <c r="D396" s="448"/>
      <c r="E396" s="29"/>
      <c r="F396" s="30"/>
      <c r="G396" s="31"/>
      <c r="H396" s="32"/>
      <c r="I396" s="449">
        <f t="shared" si="19"/>
        <v>0</v>
      </c>
      <c r="J396" s="33"/>
      <c r="K396" s="449">
        <f t="shared" si="21"/>
        <v>0</v>
      </c>
      <c r="L396" s="32">
        <f t="shared" si="20"/>
        <v>0</v>
      </c>
      <c r="M396" s="34"/>
      <c r="N396" s="34"/>
      <c r="O396" s="35"/>
    </row>
    <row r="397" spans="1:15" s="36" customFormat="1" ht="38.1" hidden="1" customHeight="1" x14ac:dyDescent="0.2">
      <c r="A397" s="27"/>
      <c r="B397" s="28"/>
      <c r="C397" s="29"/>
      <c r="D397" s="448"/>
      <c r="E397" s="29"/>
      <c r="F397" s="30"/>
      <c r="G397" s="31"/>
      <c r="H397" s="32"/>
      <c r="I397" s="449">
        <f t="shared" si="19"/>
        <v>0</v>
      </c>
      <c r="J397" s="33"/>
      <c r="K397" s="449">
        <f t="shared" si="21"/>
        <v>0</v>
      </c>
      <c r="L397" s="32">
        <f t="shared" si="20"/>
        <v>0</v>
      </c>
      <c r="M397" s="34"/>
      <c r="N397" s="34"/>
      <c r="O397" s="35"/>
    </row>
    <row r="398" spans="1:15" s="36" customFormat="1" ht="38.1" hidden="1" customHeight="1" x14ac:dyDescent="0.2">
      <c r="A398" s="27"/>
      <c r="B398" s="28"/>
      <c r="C398" s="29"/>
      <c r="D398" s="448"/>
      <c r="E398" s="29"/>
      <c r="F398" s="30"/>
      <c r="G398" s="31"/>
      <c r="H398" s="32"/>
      <c r="I398" s="449">
        <f t="shared" si="19"/>
        <v>0</v>
      </c>
      <c r="J398" s="33"/>
      <c r="K398" s="449">
        <f t="shared" si="21"/>
        <v>0</v>
      </c>
      <c r="L398" s="32">
        <f t="shared" si="20"/>
        <v>0</v>
      </c>
      <c r="M398" s="34"/>
      <c r="N398" s="34"/>
      <c r="O398" s="35"/>
    </row>
    <row r="399" spans="1:15" s="36" customFormat="1" ht="38.1" hidden="1" customHeight="1" x14ac:dyDescent="0.2">
      <c r="A399" s="27"/>
      <c r="B399" s="28"/>
      <c r="C399" s="29"/>
      <c r="D399" s="448"/>
      <c r="E399" s="29"/>
      <c r="F399" s="30"/>
      <c r="G399" s="31"/>
      <c r="H399" s="32"/>
      <c r="I399" s="449">
        <f t="shared" si="19"/>
        <v>0</v>
      </c>
      <c r="J399" s="33"/>
      <c r="K399" s="449">
        <f t="shared" si="21"/>
        <v>0</v>
      </c>
      <c r="L399" s="32">
        <f t="shared" si="20"/>
        <v>0</v>
      </c>
      <c r="M399" s="34"/>
      <c r="N399" s="34"/>
      <c r="O399" s="35"/>
    </row>
    <row r="400" spans="1:15" s="36" customFormat="1" ht="38.1" hidden="1" customHeight="1" x14ac:dyDescent="0.2">
      <c r="A400" s="27"/>
      <c r="B400" s="28"/>
      <c r="C400" s="29"/>
      <c r="D400" s="448"/>
      <c r="E400" s="29"/>
      <c r="F400" s="30"/>
      <c r="G400" s="31"/>
      <c r="H400" s="32"/>
      <c r="I400" s="449">
        <f t="shared" si="19"/>
        <v>0</v>
      </c>
      <c r="J400" s="33"/>
      <c r="K400" s="449">
        <f t="shared" si="21"/>
        <v>0</v>
      </c>
      <c r="L400" s="32">
        <f t="shared" si="20"/>
        <v>0</v>
      </c>
      <c r="M400" s="34"/>
      <c r="N400" s="34"/>
      <c r="O400" s="35"/>
    </row>
    <row r="401" spans="1:15" s="36" customFormat="1" ht="38.1" hidden="1" customHeight="1" x14ac:dyDescent="0.2">
      <c r="A401" s="27"/>
      <c r="B401" s="28"/>
      <c r="C401" s="29"/>
      <c r="D401" s="448"/>
      <c r="E401" s="29"/>
      <c r="F401" s="30"/>
      <c r="G401" s="31"/>
      <c r="H401" s="32"/>
      <c r="I401" s="449">
        <f t="shared" si="19"/>
        <v>0</v>
      </c>
      <c r="J401" s="33"/>
      <c r="K401" s="449">
        <f t="shared" si="21"/>
        <v>0</v>
      </c>
      <c r="L401" s="32">
        <f t="shared" si="20"/>
        <v>0</v>
      </c>
      <c r="M401" s="34"/>
      <c r="N401" s="34"/>
      <c r="O401" s="35"/>
    </row>
    <row r="402" spans="1:15" s="36" customFormat="1" ht="38.1" hidden="1" customHeight="1" x14ac:dyDescent="0.2">
      <c r="A402" s="27"/>
      <c r="B402" s="28"/>
      <c r="C402" s="29"/>
      <c r="D402" s="448"/>
      <c r="E402" s="29"/>
      <c r="F402" s="30"/>
      <c r="G402" s="31"/>
      <c r="H402" s="32"/>
      <c r="I402" s="449">
        <f t="shared" si="19"/>
        <v>0</v>
      </c>
      <c r="J402" s="33"/>
      <c r="K402" s="449">
        <f t="shared" si="21"/>
        <v>0</v>
      </c>
      <c r="L402" s="32">
        <f t="shared" si="20"/>
        <v>0</v>
      </c>
      <c r="M402" s="34"/>
      <c r="N402" s="34"/>
      <c r="O402" s="35"/>
    </row>
    <row r="403" spans="1:15" s="36" customFormat="1" ht="38.1" hidden="1" customHeight="1" x14ac:dyDescent="0.2">
      <c r="A403" s="27"/>
      <c r="B403" s="28"/>
      <c r="C403" s="29"/>
      <c r="D403" s="448"/>
      <c r="E403" s="29"/>
      <c r="F403" s="30"/>
      <c r="G403" s="31"/>
      <c r="H403" s="32"/>
      <c r="I403" s="449">
        <f t="shared" si="19"/>
        <v>0</v>
      </c>
      <c r="J403" s="33"/>
      <c r="K403" s="449">
        <f t="shared" si="21"/>
        <v>0</v>
      </c>
      <c r="L403" s="32">
        <f t="shared" si="20"/>
        <v>0</v>
      </c>
      <c r="M403" s="34"/>
      <c r="N403" s="34"/>
      <c r="O403" s="35"/>
    </row>
    <row r="404" spans="1:15" s="36" customFormat="1" ht="38.1" hidden="1" customHeight="1" x14ac:dyDescent="0.2">
      <c r="A404" s="27"/>
      <c r="B404" s="28"/>
      <c r="C404" s="29"/>
      <c r="D404" s="448"/>
      <c r="E404" s="29"/>
      <c r="F404" s="30"/>
      <c r="G404" s="31"/>
      <c r="H404" s="32"/>
      <c r="I404" s="449">
        <f t="shared" si="19"/>
        <v>0</v>
      </c>
      <c r="J404" s="33"/>
      <c r="K404" s="449">
        <f t="shared" si="21"/>
        <v>0</v>
      </c>
      <c r="L404" s="32">
        <f t="shared" si="20"/>
        <v>0</v>
      </c>
      <c r="M404" s="34"/>
      <c r="N404" s="34"/>
      <c r="O404" s="35"/>
    </row>
    <row r="405" spans="1:15" s="36" customFormat="1" ht="38.1" hidden="1" customHeight="1" x14ac:dyDescent="0.2">
      <c r="A405" s="27"/>
      <c r="B405" s="28"/>
      <c r="C405" s="29"/>
      <c r="D405" s="448"/>
      <c r="E405" s="29"/>
      <c r="F405" s="30"/>
      <c r="G405" s="31"/>
      <c r="H405" s="32"/>
      <c r="I405" s="449">
        <f t="shared" si="19"/>
        <v>0</v>
      </c>
      <c r="J405" s="33"/>
      <c r="K405" s="449">
        <f t="shared" si="21"/>
        <v>0</v>
      </c>
      <c r="L405" s="32">
        <f t="shared" si="20"/>
        <v>0</v>
      </c>
      <c r="M405" s="34"/>
      <c r="N405" s="34"/>
      <c r="O405" s="35"/>
    </row>
    <row r="406" spans="1:15" s="36" customFormat="1" ht="38.1" hidden="1" customHeight="1" x14ac:dyDescent="0.2">
      <c r="A406" s="27"/>
      <c r="B406" s="28"/>
      <c r="C406" s="29"/>
      <c r="D406" s="448"/>
      <c r="E406" s="29"/>
      <c r="F406" s="30"/>
      <c r="G406" s="31"/>
      <c r="H406" s="32"/>
      <c r="I406" s="449">
        <f t="shared" si="19"/>
        <v>0</v>
      </c>
      <c r="J406" s="33"/>
      <c r="K406" s="449">
        <f t="shared" si="21"/>
        <v>0</v>
      </c>
      <c r="L406" s="32">
        <f t="shared" si="20"/>
        <v>0</v>
      </c>
      <c r="M406" s="34"/>
      <c r="N406" s="34"/>
      <c r="O406" s="35"/>
    </row>
    <row r="407" spans="1:15" s="36" customFormat="1" ht="38.1" hidden="1" customHeight="1" x14ac:dyDescent="0.2">
      <c r="A407" s="27"/>
      <c r="B407" s="28"/>
      <c r="C407" s="29"/>
      <c r="D407" s="448"/>
      <c r="E407" s="29"/>
      <c r="F407" s="30"/>
      <c r="G407" s="31"/>
      <c r="H407" s="32"/>
      <c r="I407" s="449">
        <f t="shared" si="19"/>
        <v>0</v>
      </c>
      <c r="J407" s="33"/>
      <c r="K407" s="449">
        <f t="shared" si="21"/>
        <v>0</v>
      </c>
      <c r="L407" s="32">
        <f t="shared" si="20"/>
        <v>0</v>
      </c>
      <c r="M407" s="34"/>
      <c r="N407" s="34"/>
      <c r="O407" s="37"/>
    </row>
    <row r="408" spans="1:15" s="36" customFormat="1" ht="38.1" hidden="1" customHeight="1" x14ac:dyDescent="0.2">
      <c r="A408" s="27"/>
      <c r="B408" s="28"/>
      <c r="C408" s="29"/>
      <c r="D408" s="448"/>
      <c r="E408" s="29"/>
      <c r="F408" s="30"/>
      <c r="G408" s="31"/>
      <c r="H408" s="32"/>
      <c r="I408" s="449">
        <f t="shared" si="19"/>
        <v>0</v>
      </c>
      <c r="J408" s="33"/>
      <c r="K408" s="449">
        <f t="shared" si="21"/>
        <v>0</v>
      </c>
      <c r="L408" s="32">
        <f t="shared" si="20"/>
        <v>0</v>
      </c>
      <c r="M408" s="34"/>
      <c r="N408" s="34"/>
      <c r="O408" s="35"/>
    </row>
    <row r="409" spans="1:15" s="36" customFormat="1" ht="38.1" hidden="1" customHeight="1" x14ac:dyDescent="0.2">
      <c r="A409" s="27"/>
      <c r="B409" s="28"/>
      <c r="C409" s="29"/>
      <c r="D409" s="448"/>
      <c r="E409" s="29"/>
      <c r="F409" s="30"/>
      <c r="G409" s="31"/>
      <c r="H409" s="32"/>
      <c r="I409" s="449">
        <f t="shared" si="19"/>
        <v>0</v>
      </c>
      <c r="J409" s="33"/>
      <c r="K409" s="449">
        <f>I409*(100%+J409)</f>
        <v>0</v>
      </c>
      <c r="L409" s="32">
        <f t="shared" si="20"/>
        <v>0</v>
      </c>
      <c r="M409" s="34"/>
      <c r="N409" s="34"/>
      <c r="O409" s="35"/>
    </row>
    <row r="410" spans="1:15" s="36" customFormat="1" ht="38.1" hidden="1" customHeight="1" x14ac:dyDescent="0.2">
      <c r="A410" s="27"/>
      <c r="B410" s="28"/>
      <c r="C410" s="29"/>
      <c r="D410" s="448"/>
      <c r="E410" s="29"/>
      <c r="F410" s="30"/>
      <c r="G410" s="31"/>
      <c r="H410" s="32"/>
      <c r="I410" s="449">
        <f t="shared" si="19"/>
        <v>0</v>
      </c>
      <c r="J410" s="33"/>
      <c r="K410" s="449">
        <f>I410*(100%+J410)</f>
        <v>0</v>
      </c>
      <c r="L410" s="32">
        <f t="shared" si="20"/>
        <v>0</v>
      </c>
      <c r="M410" s="34"/>
      <c r="N410" s="34"/>
      <c r="O410" s="35"/>
    </row>
    <row r="411" spans="1:15" s="36" customFormat="1" ht="38.1" hidden="1" customHeight="1" x14ac:dyDescent="0.2">
      <c r="A411" s="27"/>
      <c r="B411" s="28"/>
      <c r="C411" s="29"/>
      <c r="D411" s="448"/>
      <c r="E411" s="29"/>
      <c r="F411" s="30"/>
      <c r="G411" s="31"/>
      <c r="H411" s="32"/>
      <c r="I411" s="449">
        <f t="shared" si="19"/>
        <v>0</v>
      </c>
      <c r="J411" s="33"/>
      <c r="K411" s="449">
        <f>I411*(100%+J411)</f>
        <v>0</v>
      </c>
      <c r="L411" s="32">
        <f t="shared" si="20"/>
        <v>0</v>
      </c>
      <c r="M411" s="34"/>
      <c r="N411" s="34"/>
      <c r="O411" s="37"/>
    </row>
    <row r="412" spans="1:15" s="36" customFormat="1" ht="38.1" hidden="1" customHeight="1" x14ac:dyDescent="0.2">
      <c r="A412" s="27"/>
      <c r="B412" s="28"/>
      <c r="C412" s="29"/>
      <c r="D412" s="448"/>
      <c r="E412" s="29"/>
      <c r="F412" s="30"/>
      <c r="G412" s="31"/>
      <c r="H412" s="32"/>
      <c r="I412" s="449">
        <f t="shared" si="19"/>
        <v>0</v>
      </c>
      <c r="J412" s="33"/>
      <c r="K412" s="449">
        <f>I412*(100%+J412)</f>
        <v>0</v>
      </c>
      <c r="L412" s="32">
        <f t="shared" si="20"/>
        <v>0</v>
      </c>
      <c r="M412" s="34"/>
      <c r="N412" s="34"/>
      <c r="O412" s="35"/>
    </row>
    <row r="413" spans="1:15" s="36" customFormat="1" ht="38.1" hidden="1" customHeight="1" x14ac:dyDescent="0.2">
      <c r="A413" s="27"/>
      <c r="B413" s="28"/>
      <c r="C413" s="29"/>
      <c r="D413" s="448"/>
      <c r="E413" s="29"/>
      <c r="F413" s="30"/>
      <c r="G413" s="31"/>
      <c r="H413" s="32"/>
      <c r="I413" s="449">
        <f t="shared" si="19"/>
        <v>0</v>
      </c>
      <c r="J413" s="33"/>
      <c r="K413" s="449">
        <f>I413*(100%+J413)</f>
        <v>0</v>
      </c>
      <c r="L413" s="32">
        <f t="shared" si="20"/>
        <v>0</v>
      </c>
      <c r="M413" s="34"/>
      <c r="N413" s="34"/>
      <c r="O413" s="35"/>
    </row>
    <row r="414" spans="1:15" s="36" customFormat="1" ht="38.1" hidden="1" customHeight="1" x14ac:dyDescent="0.2">
      <c r="A414" s="27"/>
      <c r="B414" s="28"/>
      <c r="C414" s="29"/>
      <c r="D414" s="448"/>
      <c r="E414" s="29"/>
      <c r="F414" s="30"/>
      <c r="G414" s="31"/>
      <c r="H414" s="32"/>
      <c r="I414" s="449">
        <f t="shared" si="19"/>
        <v>0</v>
      </c>
      <c r="J414" s="33"/>
      <c r="K414" s="449">
        <f t="shared" ref="K414:K419" si="22">I414*(1+J414)</f>
        <v>0</v>
      </c>
      <c r="L414" s="32">
        <f t="shared" si="20"/>
        <v>0</v>
      </c>
      <c r="M414" s="34"/>
      <c r="N414" s="34"/>
      <c r="O414" s="35"/>
    </row>
    <row r="415" spans="1:15" s="36" customFormat="1" ht="38.1" hidden="1" customHeight="1" x14ac:dyDescent="0.2">
      <c r="A415" s="27"/>
      <c r="B415" s="28"/>
      <c r="C415" s="29"/>
      <c r="D415" s="448"/>
      <c r="E415" s="29"/>
      <c r="F415" s="30"/>
      <c r="G415" s="31"/>
      <c r="H415" s="32"/>
      <c r="I415" s="449">
        <f t="shared" si="19"/>
        <v>0</v>
      </c>
      <c r="J415" s="33"/>
      <c r="K415" s="449">
        <f t="shared" si="22"/>
        <v>0</v>
      </c>
      <c r="L415" s="32">
        <f t="shared" si="20"/>
        <v>0</v>
      </c>
      <c r="M415" s="34"/>
      <c r="N415" s="34"/>
      <c r="O415" s="35"/>
    </row>
    <row r="416" spans="1:15" s="36" customFormat="1" ht="38.1" hidden="1" customHeight="1" x14ac:dyDescent="0.2">
      <c r="A416" s="27"/>
      <c r="B416" s="28"/>
      <c r="C416" s="29"/>
      <c r="D416" s="448"/>
      <c r="E416" s="29"/>
      <c r="F416" s="30"/>
      <c r="G416" s="31"/>
      <c r="H416" s="32"/>
      <c r="I416" s="449">
        <f t="shared" si="19"/>
        <v>0</v>
      </c>
      <c r="J416" s="33"/>
      <c r="K416" s="449">
        <f t="shared" si="22"/>
        <v>0</v>
      </c>
      <c r="L416" s="32">
        <f t="shared" si="20"/>
        <v>0</v>
      </c>
      <c r="M416" s="34"/>
      <c r="N416" s="34"/>
      <c r="O416" s="37"/>
    </row>
    <row r="417" spans="1:15" s="36" customFormat="1" ht="38.1" hidden="1" customHeight="1" x14ac:dyDescent="0.2">
      <c r="A417" s="27"/>
      <c r="B417" s="28"/>
      <c r="C417" s="29"/>
      <c r="D417" s="448"/>
      <c r="E417" s="29"/>
      <c r="F417" s="30"/>
      <c r="G417" s="31"/>
      <c r="H417" s="32"/>
      <c r="I417" s="449">
        <f t="shared" si="19"/>
        <v>0</v>
      </c>
      <c r="J417" s="33"/>
      <c r="K417" s="449">
        <f t="shared" si="22"/>
        <v>0</v>
      </c>
      <c r="L417" s="32">
        <f t="shared" si="20"/>
        <v>0</v>
      </c>
      <c r="M417" s="34"/>
      <c r="N417" s="34"/>
      <c r="O417" s="35"/>
    </row>
    <row r="418" spans="1:15" s="36" customFormat="1" ht="38.1" hidden="1" customHeight="1" x14ac:dyDescent="0.2">
      <c r="A418" s="27"/>
      <c r="B418" s="28"/>
      <c r="C418" s="29"/>
      <c r="D418" s="448"/>
      <c r="E418" s="29"/>
      <c r="F418" s="30"/>
      <c r="G418" s="31"/>
      <c r="H418" s="32"/>
      <c r="I418" s="449">
        <f t="shared" si="19"/>
        <v>0</v>
      </c>
      <c r="J418" s="33"/>
      <c r="K418" s="449">
        <f t="shared" si="22"/>
        <v>0</v>
      </c>
      <c r="L418" s="32">
        <f t="shared" si="20"/>
        <v>0</v>
      </c>
      <c r="M418" s="34"/>
      <c r="N418" s="34"/>
      <c r="O418" s="35"/>
    </row>
    <row r="419" spans="1:15" s="36" customFormat="1" ht="38.1" customHeight="1" x14ac:dyDescent="0.2">
      <c r="A419" s="27"/>
      <c r="B419" s="28"/>
      <c r="C419" s="29"/>
      <c r="D419" s="448"/>
      <c r="E419" s="29"/>
      <c r="F419" s="30"/>
      <c r="G419" s="31"/>
      <c r="H419" s="32"/>
      <c r="I419" s="449">
        <f t="shared" si="19"/>
        <v>0</v>
      </c>
      <c r="J419" s="33"/>
      <c r="K419" s="449">
        <f t="shared" si="22"/>
        <v>0</v>
      </c>
      <c r="L419" s="32">
        <f t="shared" si="20"/>
        <v>0</v>
      </c>
      <c r="M419" s="34"/>
      <c r="N419" s="34"/>
      <c r="O419" s="37"/>
    </row>
    <row r="420" spans="1:15" s="195" customFormat="1" ht="9.9499999999999993" customHeight="1" x14ac:dyDescent="0.2">
      <c r="A420" s="232"/>
      <c r="B420" s="418"/>
      <c r="C420" s="419"/>
      <c r="D420" s="419"/>
      <c r="E420" s="419"/>
      <c r="F420" s="420"/>
      <c r="G420" s="420"/>
      <c r="H420" s="420"/>
      <c r="I420" s="420"/>
      <c r="J420" s="420"/>
      <c r="K420" s="420"/>
      <c r="L420" s="420"/>
      <c r="M420" s="421"/>
      <c r="N420" s="422"/>
      <c r="O420" s="423"/>
    </row>
    <row r="421" spans="1:15" s="196" customFormat="1" ht="15" hidden="1" customHeight="1" x14ac:dyDescent="0.2">
      <c r="A421" s="424" t="s">
        <v>72</v>
      </c>
      <c r="B421" s="425"/>
      <c r="C421" s="426"/>
      <c r="D421" s="426"/>
      <c r="E421" s="426"/>
      <c r="F421" s="427"/>
      <c r="G421" s="427"/>
      <c r="H421" s="427"/>
      <c r="I421" s="427"/>
      <c r="J421" s="427"/>
      <c r="K421" s="427"/>
      <c r="L421" s="427"/>
      <c r="M421" s="428"/>
      <c r="N421" s="427"/>
      <c r="O421" s="429"/>
    </row>
    <row r="422" spans="1:15" ht="5.0999999999999996" hidden="1" customHeight="1" x14ac:dyDescent="0.2">
      <c r="A422" s="188"/>
      <c r="B422" s="430"/>
      <c r="C422" s="431"/>
      <c r="D422" s="431"/>
      <c r="E422" s="431"/>
      <c r="F422" s="312"/>
      <c r="G422" s="312"/>
      <c r="H422" s="312"/>
      <c r="I422" s="312"/>
      <c r="J422" s="312"/>
      <c r="K422" s="312"/>
      <c r="L422" s="312"/>
      <c r="M422" s="432"/>
      <c r="N422" s="313"/>
      <c r="O422" s="229"/>
    </row>
    <row r="423" spans="1:15" ht="5.0999999999999996" hidden="1" customHeight="1" x14ac:dyDescent="0.2">
      <c r="A423" s="188"/>
      <c r="B423" s="430"/>
      <c r="C423" s="431"/>
      <c r="D423" s="431"/>
      <c r="E423" s="431"/>
      <c r="F423" s="312"/>
      <c r="G423" s="312"/>
      <c r="H423" s="312"/>
      <c r="I423" s="312"/>
      <c r="J423" s="312"/>
      <c r="K423" s="312"/>
      <c r="L423" s="312"/>
      <c r="M423" s="432"/>
      <c r="N423" s="313"/>
      <c r="O423" s="229"/>
    </row>
    <row r="424" spans="1:15" s="193" customFormat="1" ht="15" hidden="1" customHeight="1" x14ac:dyDescent="0.2">
      <c r="A424" s="190"/>
      <c r="B424" s="433" t="s">
        <v>73</v>
      </c>
      <c r="C424" s="434"/>
      <c r="D424" s="434"/>
      <c r="E424" s="434"/>
      <c r="F424" s="435"/>
      <c r="G424" s="435"/>
      <c r="H424" s="926" t="s">
        <v>74</v>
      </c>
      <c r="I424" s="926"/>
      <c r="J424" s="926"/>
      <c r="K424" s="926"/>
      <c r="L424" s="926"/>
      <c r="M424" s="926"/>
      <c r="N424" s="229"/>
      <c r="O424" s="229"/>
    </row>
    <row r="425" spans="1:15" s="36" customFormat="1" ht="12" hidden="1" customHeight="1" x14ac:dyDescent="0.2">
      <c r="A425" s="27"/>
      <c r="B425" s="436" t="s">
        <v>1514</v>
      </c>
      <c r="C425" s="437"/>
      <c r="D425" s="438"/>
      <c r="E425" s="438"/>
      <c r="F425" s="438"/>
      <c r="G425" s="439"/>
      <c r="H425" s="925"/>
      <c r="I425" s="925"/>
      <c r="J425" s="925"/>
      <c r="K425" s="925"/>
      <c r="L425" s="925"/>
      <c r="M425" s="925"/>
      <c r="N425" s="229"/>
      <c r="O425" s="229"/>
    </row>
    <row r="426" spans="1:15" s="36" customFormat="1" ht="12" hidden="1" customHeight="1" x14ac:dyDescent="0.2">
      <c r="A426" s="27"/>
      <c r="B426" s="436" t="s">
        <v>1515</v>
      </c>
      <c r="C426" s="437"/>
      <c r="D426" s="438"/>
      <c r="E426" s="438"/>
      <c r="F426" s="438"/>
      <c r="G426" s="439"/>
      <c r="H426" s="925"/>
      <c r="I426" s="925"/>
      <c r="J426" s="925"/>
      <c r="K426" s="925"/>
      <c r="L426" s="925"/>
      <c r="M426" s="925"/>
      <c r="N426" s="229"/>
      <c r="O426" s="229"/>
    </row>
    <row r="427" spans="1:15" s="36" customFormat="1" ht="12" hidden="1" customHeight="1" x14ac:dyDescent="0.2">
      <c r="A427" s="27"/>
      <c r="B427" s="436" t="s">
        <v>1516</v>
      </c>
      <c r="C427" s="437"/>
      <c r="D427" s="438"/>
      <c r="E427" s="438"/>
      <c r="F427" s="438"/>
      <c r="G427" s="439"/>
      <c r="H427" s="925"/>
      <c r="I427" s="925"/>
      <c r="J427" s="925"/>
      <c r="K427" s="925"/>
      <c r="L427" s="925"/>
      <c r="M427" s="925"/>
      <c r="N427" s="229"/>
      <c r="O427" s="229"/>
    </row>
    <row r="428" spans="1:15" s="36" customFormat="1" ht="12" hidden="1" customHeight="1" x14ac:dyDescent="0.2">
      <c r="A428" s="27"/>
      <c r="B428" s="436" t="s">
        <v>1517</v>
      </c>
      <c r="C428" s="437"/>
      <c r="D428" s="438"/>
      <c r="E428" s="438"/>
      <c r="F428" s="438"/>
      <c r="G428" s="439"/>
      <c r="H428" s="925"/>
      <c r="I428" s="925"/>
      <c r="J428" s="925"/>
      <c r="K428" s="925"/>
      <c r="L428" s="925"/>
      <c r="M428" s="925"/>
      <c r="N428" s="229"/>
      <c r="O428" s="229"/>
    </row>
    <row r="429" spans="1:15" s="36" customFormat="1" ht="12" hidden="1" customHeight="1" x14ac:dyDescent="0.2">
      <c r="A429" s="27"/>
      <c r="B429" s="436" t="s">
        <v>1518</v>
      </c>
      <c r="C429" s="437"/>
      <c r="D429" s="438"/>
      <c r="E429" s="438"/>
      <c r="F429" s="438"/>
      <c r="G429" s="439"/>
      <c r="H429" s="925"/>
      <c r="I429" s="925" t="s">
        <v>75</v>
      </c>
      <c r="J429" s="925"/>
      <c r="K429" s="925"/>
      <c r="L429" s="925"/>
      <c r="M429" s="925"/>
      <c r="N429" s="229"/>
      <c r="O429" s="229"/>
    </row>
    <row r="430" spans="1:15" s="36" customFormat="1" ht="12" hidden="1" customHeight="1" x14ac:dyDescent="0.2">
      <c r="A430" s="27"/>
      <c r="B430" s="436" t="s">
        <v>1519</v>
      </c>
      <c r="C430" s="437"/>
      <c r="D430" s="438"/>
      <c r="E430" s="438"/>
      <c r="F430" s="438"/>
      <c r="G430" s="439"/>
      <c r="H430" s="925"/>
      <c r="I430" s="925" t="s">
        <v>75</v>
      </c>
      <c r="J430" s="925"/>
      <c r="K430" s="925"/>
      <c r="L430" s="925"/>
      <c r="M430" s="925"/>
      <c r="N430" s="229"/>
      <c r="O430" s="229"/>
    </row>
    <row r="431" spans="1:15" s="36" customFormat="1" ht="12" hidden="1" customHeight="1" x14ac:dyDescent="0.2">
      <c r="A431" s="27"/>
      <c r="B431" s="436" t="s">
        <v>1520</v>
      </c>
      <c r="C431" s="437"/>
      <c r="D431" s="438"/>
      <c r="E431" s="438"/>
      <c r="F431" s="438"/>
      <c r="G431" s="439"/>
      <c r="H431" s="925"/>
      <c r="I431" s="925"/>
      <c r="J431" s="925"/>
      <c r="K431" s="925"/>
      <c r="L431" s="925"/>
      <c r="M431" s="925"/>
      <c r="N431" s="229"/>
      <c r="O431" s="229"/>
    </row>
    <row r="432" spans="1:15" s="36" customFormat="1" ht="12" hidden="1" customHeight="1" x14ac:dyDescent="0.2">
      <c r="A432" s="27"/>
      <c r="B432" s="436" t="s">
        <v>1521</v>
      </c>
      <c r="C432" s="437"/>
      <c r="D432" s="438"/>
      <c r="E432" s="438"/>
      <c r="F432" s="438"/>
      <c r="G432" s="439"/>
      <c r="H432" s="925"/>
      <c r="I432" s="925"/>
      <c r="J432" s="925"/>
      <c r="K432" s="925"/>
      <c r="L432" s="925"/>
      <c r="M432" s="925"/>
      <c r="N432" s="229"/>
      <c r="O432" s="229"/>
    </row>
    <row r="433" spans="1:256" s="36" customFormat="1" ht="12" hidden="1" customHeight="1" x14ac:dyDescent="0.2">
      <c r="A433" s="27"/>
      <c r="B433" s="436" t="s">
        <v>1522</v>
      </c>
      <c r="C433" s="437"/>
      <c r="D433" s="438"/>
      <c r="E433" s="438"/>
      <c r="F433" s="438"/>
      <c r="G433" s="439"/>
      <c r="H433" s="925"/>
      <c r="I433" s="925"/>
      <c r="J433" s="925"/>
      <c r="K433" s="925"/>
      <c r="L433" s="925"/>
      <c r="M433" s="925"/>
      <c r="N433" s="229"/>
      <c r="O433" s="229"/>
    </row>
    <row r="434" spans="1:256" s="36" customFormat="1" ht="12" hidden="1" customHeight="1" x14ac:dyDescent="0.2">
      <c r="A434" s="27"/>
      <c r="B434" s="440" t="s">
        <v>1523</v>
      </c>
      <c r="C434" s="437"/>
      <c r="D434" s="438"/>
      <c r="E434" s="438"/>
      <c r="F434" s="438"/>
      <c r="G434" s="439"/>
      <c r="H434" s="925"/>
      <c r="I434" s="925"/>
      <c r="J434" s="925"/>
      <c r="K434" s="925"/>
      <c r="L434" s="925"/>
      <c r="M434" s="925"/>
      <c r="N434" s="229"/>
      <c r="O434" s="229"/>
    </row>
    <row r="435" spans="1:256" s="36" customFormat="1" ht="12" hidden="1" customHeight="1" x14ac:dyDescent="0.2">
      <c r="A435" s="27"/>
      <c r="B435" s="440" t="s">
        <v>1524</v>
      </c>
      <c r="C435" s="437"/>
      <c r="D435" s="438"/>
      <c r="E435" s="438"/>
      <c r="F435" s="438"/>
      <c r="G435" s="439"/>
      <c r="H435" s="925"/>
      <c r="I435" s="925"/>
      <c r="J435" s="925"/>
      <c r="K435" s="925"/>
      <c r="L435" s="925"/>
      <c r="M435" s="925"/>
      <c r="N435" s="229"/>
      <c r="O435" s="229"/>
    </row>
    <row r="436" spans="1:256" s="36" customFormat="1" ht="12" hidden="1" customHeight="1" x14ac:dyDescent="0.2">
      <c r="A436" s="27"/>
      <c r="B436" s="440"/>
      <c r="C436" s="437"/>
      <c r="D436" s="438"/>
      <c r="E436" s="438"/>
      <c r="F436" s="438"/>
      <c r="G436" s="439"/>
      <c r="H436" s="925"/>
      <c r="I436" s="925"/>
      <c r="J436" s="925"/>
      <c r="K436" s="925"/>
      <c r="L436" s="925"/>
      <c r="M436" s="925"/>
      <c r="N436" s="229"/>
      <c r="O436" s="229"/>
    </row>
    <row r="437" spans="1:256" ht="9.9499999999999993" hidden="1" customHeight="1" x14ac:dyDescent="0.2">
      <c r="A437" s="229"/>
      <c r="B437" s="229"/>
      <c r="C437" s="229"/>
      <c r="D437" s="229"/>
      <c r="E437" s="229"/>
      <c r="F437" s="229"/>
      <c r="G437" s="229"/>
      <c r="H437" s="229"/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  <c r="AJ437" s="229"/>
      <c r="AK437" s="229"/>
      <c r="AL437" s="229"/>
      <c r="AM437" s="229"/>
      <c r="AN437" s="229"/>
      <c r="AO437" s="229"/>
      <c r="AP437" s="229"/>
      <c r="AQ437" s="229"/>
      <c r="AR437" s="229"/>
      <c r="AS437" s="229"/>
      <c r="AT437" s="229"/>
      <c r="AU437" s="229"/>
      <c r="AV437" s="229"/>
      <c r="AW437" s="229"/>
      <c r="AX437" s="229"/>
      <c r="AY437" s="229"/>
      <c r="AZ437" s="229"/>
      <c r="BA437" s="229"/>
      <c r="BB437" s="229"/>
      <c r="BC437" s="229"/>
      <c r="BD437" s="229"/>
      <c r="BE437" s="229"/>
      <c r="BF437" s="229"/>
      <c r="BG437" s="229"/>
      <c r="BH437" s="229"/>
      <c r="BI437" s="229"/>
      <c r="BJ437" s="229"/>
      <c r="BK437" s="229"/>
      <c r="BL437" s="229"/>
      <c r="BM437" s="229"/>
      <c r="BN437" s="229"/>
      <c r="BO437" s="229"/>
      <c r="BP437" s="229"/>
      <c r="BQ437" s="229"/>
      <c r="BR437" s="229"/>
      <c r="BS437" s="229"/>
      <c r="BT437" s="229"/>
      <c r="BU437" s="229"/>
      <c r="BV437" s="229"/>
      <c r="BW437" s="229"/>
      <c r="BX437" s="229"/>
      <c r="BY437" s="229"/>
      <c r="BZ437" s="229"/>
      <c r="CA437" s="229"/>
      <c r="CB437" s="229"/>
      <c r="CC437" s="229"/>
      <c r="CD437" s="229"/>
      <c r="CE437" s="229"/>
      <c r="CF437" s="229"/>
      <c r="CG437" s="229"/>
      <c r="CH437" s="229"/>
      <c r="CI437" s="229"/>
      <c r="CJ437" s="229"/>
      <c r="CK437" s="229"/>
      <c r="CL437" s="229"/>
      <c r="CM437" s="229"/>
      <c r="CN437" s="229"/>
      <c r="CO437" s="229"/>
      <c r="CP437" s="229"/>
      <c r="CQ437" s="229"/>
      <c r="CR437" s="229"/>
      <c r="CS437" s="229"/>
      <c r="CT437" s="229"/>
      <c r="CU437" s="229"/>
      <c r="CV437" s="229"/>
      <c r="CW437" s="229"/>
      <c r="CX437" s="229"/>
      <c r="CY437" s="229"/>
      <c r="CZ437" s="229"/>
      <c r="DA437" s="229"/>
      <c r="DB437" s="229"/>
      <c r="DC437" s="229"/>
      <c r="DD437" s="229"/>
      <c r="DE437" s="229"/>
      <c r="DF437" s="229"/>
      <c r="DG437" s="229"/>
      <c r="DH437" s="229"/>
      <c r="DI437" s="229"/>
      <c r="DJ437" s="229"/>
      <c r="DK437" s="229"/>
      <c r="DL437" s="229"/>
      <c r="DM437" s="229"/>
      <c r="DN437" s="229"/>
      <c r="DO437" s="229"/>
      <c r="DP437" s="229"/>
      <c r="DQ437" s="229"/>
      <c r="DR437" s="229"/>
      <c r="DS437" s="229"/>
      <c r="DT437" s="229"/>
      <c r="DU437" s="229"/>
      <c r="DV437" s="229"/>
      <c r="DW437" s="229"/>
      <c r="DX437" s="229"/>
      <c r="DY437" s="229"/>
      <c r="DZ437" s="229"/>
      <c r="EA437" s="229"/>
      <c r="EB437" s="229"/>
      <c r="EC437" s="229"/>
      <c r="ED437" s="229"/>
      <c r="EE437" s="229"/>
      <c r="EF437" s="229"/>
      <c r="EG437" s="229"/>
      <c r="EH437" s="229"/>
      <c r="EI437" s="229"/>
      <c r="EJ437" s="229"/>
      <c r="EK437" s="229"/>
      <c r="EL437" s="229"/>
      <c r="EM437" s="229"/>
      <c r="EN437" s="229"/>
      <c r="EO437" s="229"/>
      <c r="EP437" s="229"/>
      <c r="EQ437" s="229"/>
      <c r="ER437" s="229"/>
      <c r="ES437" s="229"/>
      <c r="ET437" s="229"/>
      <c r="EU437" s="229"/>
      <c r="EV437" s="229"/>
      <c r="EW437" s="229"/>
      <c r="EX437" s="229"/>
      <c r="EY437" s="229"/>
      <c r="EZ437" s="229"/>
      <c r="FA437" s="229"/>
      <c r="FB437" s="229"/>
      <c r="FC437" s="229"/>
      <c r="FD437" s="229"/>
      <c r="FE437" s="229"/>
      <c r="FF437" s="229"/>
      <c r="FG437" s="229"/>
      <c r="FH437" s="229"/>
      <c r="FI437" s="229"/>
      <c r="FJ437" s="229"/>
      <c r="FK437" s="229"/>
      <c r="FL437" s="229"/>
      <c r="FM437" s="229"/>
      <c r="FN437" s="229"/>
      <c r="FO437" s="229"/>
      <c r="FP437" s="229"/>
      <c r="FQ437" s="229"/>
      <c r="FR437" s="229"/>
      <c r="FS437" s="229"/>
      <c r="FT437" s="229"/>
      <c r="FU437" s="229"/>
      <c r="FV437" s="229"/>
      <c r="FW437" s="229"/>
      <c r="FX437" s="229"/>
      <c r="FY437" s="229"/>
      <c r="FZ437" s="229"/>
      <c r="GA437" s="229"/>
      <c r="GB437" s="229"/>
      <c r="GC437" s="229"/>
      <c r="GD437" s="229"/>
      <c r="GE437" s="229"/>
      <c r="GF437" s="229"/>
      <c r="GG437" s="229"/>
      <c r="GH437" s="229"/>
      <c r="GI437" s="229"/>
      <c r="GJ437" s="229"/>
      <c r="GK437" s="229"/>
      <c r="GL437" s="229"/>
      <c r="GM437" s="229"/>
      <c r="GN437" s="229"/>
      <c r="GO437" s="229"/>
      <c r="GP437" s="229"/>
      <c r="GQ437" s="229"/>
      <c r="GR437" s="229"/>
      <c r="GS437" s="229"/>
      <c r="GT437" s="229"/>
      <c r="GU437" s="229"/>
      <c r="GV437" s="229"/>
      <c r="GW437" s="229"/>
      <c r="GX437" s="229"/>
      <c r="GY437" s="229"/>
      <c r="GZ437" s="229"/>
      <c r="HA437" s="229"/>
      <c r="HB437" s="229"/>
      <c r="HC437" s="229"/>
      <c r="HD437" s="229"/>
      <c r="HE437" s="229"/>
      <c r="HF437" s="229"/>
      <c r="HG437" s="229"/>
      <c r="HH437" s="229"/>
      <c r="HI437" s="229"/>
      <c r="HJ437" s="229"/>
      <c r="HK437" s="229"/>
      <c r="HL437" s="229"/>
      <c r="HM437" s="229"/>
      <c r="HN437" s="229"/>
      <c r="HO437" s="229"/>
      <c r="HP437" s="229"/>
      <c r="HQ437" s="229"/>
      <c r="HR437" s="229"/>
      <c r="HS437" s="229"/>
      <c r="HT437" s="229"/>
      <c r="HU437" s="229"/>
      <c r="HV437" s="229"/>
      <c r="HW437" s="229"/>
      <c r="HX437" s="229"/>
      <c r="HY437" s="229"/>
      <c r="HZ437" s="229"/>
      <c r="IA437" s="229"/>
      <c r="IB437" s="229"/>
      <c r="IC437" s="229"/>
      <c r="ID437" s="229"/>
      <c r="IE437" s="229"/>
      <c r="IF437" s="229"/>
      <c r="IG437" s="229"/>
      <c r="IH437" s="229"/>
      <c r="II437" s="229"/>
      <c r="IJ437" s="229"/>
      <c r="IK437" s="229"/>
      <c r="IL437" s="229"/>
      <c r="IM437" s="229"/>
      <c r="IN437" s="229"/>
      <c r="IO437" s="229"/>
      <c r="IP437" s="229"/>
      <c r="IQ437" s="229"/>
      <c r="IR437" s="229"/>
      <c r="IS437" s="229"/>
      <c r="IT437" s="229"/>
      <c r="IU437" s="229"/>
      <c r="IV437" s="229"/>
    </row>
    <row r="438" spans="1:256" ht="20.100000000000001" hidden="1" customHeight="1" x14ac:dyDescent="0.2">
      <c r="A438" s="229"/>
      <c r="B438" s="441" t="s">
        <v>76</v>
      </c>
      <c r="C438" s="229"/>
      <c r="D438" s="229"/>
      <c r="E438" s="229"/>
      <c r="F438" s="229"/>
      <c r="G438" s="229"/>
      <c r="H438" s="229"/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  <c r="AJ438" s="229"/>
      <c r="AK438" s="229"/>
      <c r="AL438" s="229"/>
      <c r="AM438" s="229"/>
      <c r="AN438" s="229"/>
      <c r="AO438" s="229"/>
      <c r="AP438" s="229"/>
      <c r="AQ438" s="229"/>
      <c r="AR438" s="229"/>
      <c r="AS438" s="229"/>
      <c r="AT438" s="229"/>
      <c r="AU438" s="229"/>
      <c r="AV438" s="229"/>
      <c r="AW438" s="229"/>
      <c r="AX438" s="229"/>
      <c r="AY438" s="229"/>
      <c r="AZ438" s="229"/>
      <c r="BA438" s="229"/>
      <c r="BB438" s="229"/>
      <c r="BC438" s="229"/>
      <c r="BD438" s="229"/>
      <c r="BE438" s="229"/>
      <c r="BF438" s="229"/>
      <c r="BG438" s="229"/>
      <c r="BH438" s="229"/>
      <c r="BI438" s="229"/>
      <c r="BJ438" s="229"/>
      <c r="BK438" s="229"/>
      <c r="BL438" s="229"/>
      <c r="BM438" s="229"/>
      <c r="BN438" s="229"/>
      <c r="BO438" s="229"/>
      <c r="BP438" s="229"/>
      <c r="BQ438" s="229"/>
      <c r="BR438" s="229"/>
      <c r="BS438" s="229"/>
      <c r="BT438" s="229"/>
      <c r="BU438" s="229"/>
      <c r="BV438" s="229"/>
      <c r="BW438" s="229"/>
      <c r="BX438" s="229"/>
      <c r="BY438" s="229"/>
      <c r="BZ438" s="229"/>
      <c r="CA438" s="229"/>
      <c r="CB438" s="229"/>
      <c r="CC438" s="229"/>
      <c r="CD438" s="229"/>
      <c r="CE438" s="229"/>
      <c r="CF438" s="229"/>
      <c r="CG438" s="229"/>
      <c r="CH438" s="229"/>
      <c r="CI438" s="229"/>
      <c r="CJ438" s="229"/>
      <c r="CK438" s="229"/>
      <c r="CL438" s="229"/>
      <c r="CM438" s="229"/>
      <c r="CN438" s="229"/>
      <c r="CO438" s="229"/>
      <c r="CP438" s="229"/>
      <c r="CQ438" s="229"/>
      <c r="CR438" s="229"/>
      <c r="CS438" s="229"/>
      <c r="CT438" s="229"/>
      <c r="CU438" s="229"/>
      <c r="CV438" s="229"/>
      <c r="CW438" s="229"/>
      <c r="CX438" s="229"/>
      <c r="CY438" s="229"/>
      <c r="CZ438" s="229"/>
      <c r="DA438" s="229"/>
      <c r="DB438" s="229"/>
      <c r="DC438" s="229"/>
      <c r="DD438" s="229"/>
      <c r="DE438" s="229"/>
      <c r="DF438" s="229"/>
      <c r="DG438" s="229"/>
      <c r="DH438" s="229"/>
      <c r="DI438" s="229"/>
      <c r="DJ438" s="229"/>
      <c r="DK438" s="229"/>
      <c r="DL438" s="229"/>
      <c r="DM438" s="229"/>
      <c r="DN438" s="229"/>
      <c r="DO438" s="229"/>
      <c r="DP438" s="229"/>
      <c r="DQ438" s="229"/>
      <c r="DR438" s="229"/>
      <c r="DS438" s="229"/>
      <c r="DT438" s="229"/>
      <c r="DU438" s="229"/>
      <c r="DV438" s="229"/>
      <c r="DW438" s="229"/>
      <c r="DX438" s="229"/>
      <c r="DY438" s="229"/>
      <c r="DZ438" s="229"/>
      <c r="EA438" s="229"/>
      <c r="EB438" s="229"/>
      <c r="EC438" s="229"/>
      <c r="ED438" s="229"/>
      <c r="EE438" s="229"/>
      <c r="EF438" s="229"/>
      <c r="EG438" s="229"/>
      <c r="EH438" s="229"/>
      <c r="EI438" s="229"/>
      <c r="EJ438" s="229"/>
      <c r="EK438" s="229"/>
      <c r="EL438" s="229"/>
      <c r="EM438" s="229"/>
      <c r="EN438" s="229"/>
      <c r="EO438" s="229"/>
      <c r="EP438" s="229"/>
      <c r="EQ438" s="229"/>
      <c r="ER438" s="229"/>
      <c r="ES438" s="229"/>
      <c r="ET438" s="229"/>
      <c r="EU438" s="229"/>
      <c r="EV438" s="229"/>
      <c r="EW438" s="229"/>
      <c r="EX438" s="229"/>
      <c r="EY438" s="229"/>
      <c r="EZ438" s="229"/>
      <c r="FA438" s="229"/>
      <c r="FB438" s="229"/>
      <c r="FC438" s="229"/>
      <c r="FD438" s="229"/>
      <c r="FE438" s="229"/>
      <c r="FF438" s="229"/>
      <c r="FG438" s="229"/>
      <c r="FH438" s="229"/>
      <c r="FI438" s="229"/>
      <c r="FJ438" s="229"/>
      <c r="FK438" s="229"/>
      <c r="FL438" s="229"/>
      <c r="FM438" s="229"/>
      <c r="FN438" s="229"/>
      <c r="FO438" s="229"/>
      <c r="FP438" s="229"/>
      <c r="FQ438" s="229"/>
      <c r="FR438" s="229"/>
      <c r="FS438" s="229"/>
      <c r="FT438" s="229"/>
      <c r="FU438" s="229"/>
      <c r="FV438" s="229"/>
      <c r="FW438" s="229"/>
      <c r="FX438" s="229"/>
      <c r="FY438" s="229"/>
      <c r="FZ438" s="229"/>
      <c r="GA438" s="229"/>
      <c r="GB438" s="229"/>
      <c r="GC438" s="229"/>
      <c r="GD438" s="229"/>
      <c r="GE438" s="229"/>
      <c r="GF438" s="229"/>
      <c r="GG438" s="229"/>
      <c r="GH438" s="229"/>
      <c r="GI438" s="229"/>
      <c r="GJ438" s="229"/>
      <c r="GK438" s="229"/>
      <c r="GL438" s="229"/>
      <c r="GM438" s="229"/>
      <c r="GN438" s="229"/>
      <c r="GO438" s="229"/>
      <c r="GP438" s="229"/>
      <c r="GQ438" s="229"/>
      <c r="GR438" s="229"/>
      <c r="GS438" s="229"/>
      <c r="GT438" s="229"/>
      <c r="GU438" s="229"/>
      <c r="GV438" s="229"/>
      <c r="GW438" s="229"/>
      <c r="GX438" s="229"/>
      <c r="GY438" s="229"/>
      <c r="GZ438" s="229"/>
      <c r="HA438" s="229"/>
      <c r="HB438" s="229"/>
      <c r="HC438" s="229"/>
      <c r="HD438" s="229"/>
      <c r="HE438" s="229"/>
      <c r="HF438" s="229"/>
      <c r="HG438" s="229"/>
      <c r="HH438" s="229"/>
      <c r="HI438" s="229"/>
      <c r="HJ438" s="229"/>
      <c r="HK438" s="229"/>
      <c r="HL438" s="229"/>
      <c r="HM438" s="229"/>
      <c r="HN438" s="229"/>
      <c r="HO438" s="229"/>
      <c r="HP438" s="229"/>
      <c r="HQ438" s="229"/>
      <c r="HR438" s="229"/>
      <c r="HS438" s="229"/>
      <c r="HT438" s="229"/>
      <c r="HU438" s="229"/>
      <c r="HV438" s="229"/>
      <c r="HW438" s="229"/>
      <c r="HX438" s="229"/>
      <c r="HY438" s="229"/>
      <c r="HZ438" s="229"/>
      <c r="IA438" s="229"/>
      <c r="IB438" s="229"/>
      <c r="IC438" s="229"/>
      <c r="ID438" s="229"/>
      <c r="IE438" s="229"/>
      <c r="IF438" s="229"/>
      <c r="IG438" s="229"/>
      <c r="IH438" s="229"/>
      <c r="II438" s="229"/>
      <c r="IJ438" s="229"/>
      <c r="IK438" s="229"/>
      <c r="IL438" s="229"/>
      <c r="IM438" s="229"/>
      <c r="IN438" s="229"/>
      <c r="IO438" s="229"/>
      <c r="IP438" s="229"/>
      <c r="IQ438" s="229"/>
      <c r="IR438" s="229"/>
      <c r="IS438" s="229"/>
      <c r="IT438" s="229"/>
      <c r="IU438" s="229"/>
      <c r="IV438" s="229"/>
    </row>
    <row r="439" spans="1:256" ht="20.100000000000001" hidden="1" customHeight="1" x14ac:dyDescent="0.2">
      <c r="B439" s="442" t="s">
        <v>70</v>
      </c>
    </row>
    <row r="440" spans="1:256" ht="20.100000000000001" hidden="1" customHeight="1" x14ac:dyDescent="0.2">
      <c r="B440" s="442" t="s">
        <v>77</v>
      </c>
      <c r="D440" s="229"/>
      <c r="E440" s="229"/>
    </row>
    <row r="441" spans="1:256" ht="20.100000000000001" hidden="1" customHeight="1" x14ac:dyDescent="0.2">
      <c r="B441" s="442" t="s">
        <v>78</v>
      </c>
      <c r="D441" s="229"/>
      <c r="E441" s="229"/>
    </row>
    <row r="442" spans="1:256" ht="20.100000000000001" hidden="1" customHeight="1" x14ac:dyDescent="0.2">
      <c r="B442" s="442" t="s">
        <v>79</v>
      </c>
    </row>
    <row r="443" spans="1:256" ht="20.100000000000001" hidden="1" customHeight="1" x14ac:dyDescent="0.2">
      <c r="B443" s="442" t="s">
        <v>80</v>
      </c>
    </row>
    <row r="444" spans="1:256" ht="20.100000000000001" hidden="1" customHeight="1" x14ac:dyDescent="0.2">
      <c r="B444" s="442" t="s">
        <v>81</v>
      </c>
    </row>
    <row r="445" spans="1:256" ht="20.100000000000001" hidden="1" customHeight="1" x14ac:dyDescent="0.2">
      <c r="B445" s="442" t="s">
        <v>82</v>
      </c>
    </row>
    <row r="446" spans="1:256" ht="20.100000000000001" hidden="1" customHeight="1" x14ac:dyDescent="0.2">
      <c r="B446" s="442" t="s">
        <v>83</v>
      </c>
    </row>
    <row r="447" spans="1:256" ht="20.100000000000001" hidden="1" customHeight="1" x14ac:dyDescent="0.2"/>
    <row r="448" spans="1:256" ht="20.100000000000001" hidden="1" customHeight="1" x14ac:dyDescent="0.2"/>
  </sheetData>
  <mergeCells count="25">
    <mergeCell ref="H435:M435"/>
    <mergeCell ref="H436:M436"/>
    <mergeCell ref="H433:M433"/>
    <mergeCell ref="M5:M6"/>
    <mergeCell ref="H428:M428"/>
    <mergeCell ref="H429:M429"/>
    <mergeCell ref="H430:M430"/>
    <mergeCell ref="H431:M431"/>
    <mergeCell ref="H432:M432"/>
    <mergeCell ref="H424:M424"/>
    <mergeCell ref="H425:M425"/>
    <mergeCell ref="H426:M426"/>
    <mergeCell ref="H427:M427"/>
    <mergeCell ref="H434:M434"/>
    <mergeCell ref="N5:N6"/>
    <mergeCell ref="B1:N1"/>
    <mergeCell ref="B3:M3"/>
    <mergeCell ref="B4:M4"/>
    <mergeCell ref="B5:E5"/>
    <mergeCell ref="F5:G5"/>
    <mergeCell ref="H5:H6"/>
    <mergeCell ref="I5:I6"/>
    <mergeCell ref="J5:J6"/>
    <mergeCell ref="K5:K6"/>
    <mergeCell ref="L5:L6"/>
  </mergeCells>
  <dataValidations count="2">
    <dataValidation type="list" operator="equal" sqref="F7:F419" xr:uid="{00000000-0002-0000-0800-000000000000}">
      <formula1>$B$438:$B$446</formula1>
      <formula2>0</formula2>
    </dataValidation>
    <dataValidation type="list" operator="equal" sqref="D7:D419" xr:uid="{00000000-0002-0000-0800-000001000000}">
      <formula1>$B$425:$B$434</formula1>
    </dataValidation>
  </dataValidations>
  <printOptions horizontalCentered="1"/>
  <pageMargins left="0.19652777777777777" right="0.19652777777777777" top="0.19652777777777777" bottom="0.51180555555555551" header="0.51180555555555551" footer="0.51180555555555551"/>
  <pageSetup paperSize="9" scale="105" firstPageNumber="0" orientation="landscape" horizontalDpi="300" verticalDpi="300" r:id="rId1"/>
  <headerFooter alignWithMargins="0">
    <oddFooter>&amp;R&amp;P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15</vt:i4>
      </vt:variant>
      <vt:variant>
        <vt:lpstr>Intervalos com Nome</vt:lpstr>
      </vt:variant>
      <vt:variant>
        <vt:i4>31</vt:i4>
      </vt:variant>
    </vt:vector>
  </HeadingPairs>
  <TitlesOfParts>
    <vt:vector size="46" baseType="lpstr">
      <vt:lpstr>P1 Identif.Ent. Coordenadora</vt:lpstr>
      <vt:lpstr>P2 Identif.Ent. Coordenadora</vt:lpstr>
      <vt:lpstr>P3 Descrição candidatura</vt:lpstr>
      <vt:lpstr>P4 Descrição candidatura (Cont.</vt:lpstr>
      <vt:lpstr>P5 Plano de Ação</vt:lpstr>
      <vt:lpstr>P6 Identif.Parceiros</vt:lpstr>
      <vt:lpstr>P6.1 Ficha Parceiros</vt:lpstr>
      <vt:lpstr>P7 Indicadores de resultados</vt:lpstr>
      <vt:lpstr>P8 Classificação Investimentos</vt:lpstr>
      <vt:lpstr>P9 Estrutura Investimentos</vt:lpstr>
      <vt:lpstr>P9.1 Estrutura do Financiamento</vt:lpstr>
      <vt:lpstr>P10 Elegibilidade Beneficiário</vt:lpstr>
      <vt:lpstr>A1 Documentos do Processo</vt:lpstr>
      <vt:lpstr>CAE</vt:lpstr>
      <vt:lpstr>A2 Declações de Compromisso</vt:lpstr>
      <vt:lpstr>'A1 Documentos do Processo'!Área_de_Impressão</vt:lpstr>
      <vt:lpstr>'A2 Declações de Compromisso'!Área_de_Impressão</vt:lpstr>
      <vt:lpstr>'P1 Identif.Ent. Coordenadora'!Área_de_Impressão</vt:lpstr>
      <vt:lpstr>'P10 Elegibilidade Beneficiário'!Área_de_Impressão</vt:lpstr>
      <vt:lpstr>'P2 Identif.Ent. Coordenadora'!Área_de_Impressão</vt:lpstr>
      <vt:lpstr>'P3 Descrição candidatura'!Área_de_Impressão</vt:lpstr>
      <vt:lpstr>'P4 Descrição candidatura (Cont.'!Área_de_Impressão</vt:lpstr>
      <vt:lpstr>'P5 Plano de Ação'!Área_de_Impressão</vt:lpstr>
      <vt:lpstr>'P6 Identif.Parceiros'!Área_de_Impressão</vt:lpstr>
      <vt:lpstr>'P6.1 Ficha Parceiros'!Área_de_Impressão</vt:lpstr>
      <vt:lpstr>'P7 Indicadores de resultados'!Área_de_Impressão</vt:lpstr>
      <vt:lpstr>'P8 Classificação Investimentos'!Área_de_Impressão</vt:lpstr>
      <vt:lpstr>'P9 Estrutura Investimentos'!Área_de_Impressão</vt:lpstr>
      <vt:lpstr>'P9.1 Estrutura do Financiamento'!Área_de_Impressão</vt:lpstr>
      <vt:lpstr>CAE_Princ</vt:lpstr>
      <vt:lpstr>'P1 Identif.Ent. Coordenadora'!Excel_BuiltIn_Print_Area</vt:lpstr>
      <vt:lpstr>'P2 Identif.Ent. Coordenadora'!Excel_BuiltIn_Print_Area</vt:lpstr>
      <vt:lpstr>'P3 Descrição candidatura'!Excel_BuiltIn_Print_Area</vt:lpstr>
      <vt:lpstr>'P5 Plano de Ação'!Excel_BuiltIn_Print_Area</vt:lpstr>
      <vt:lpstr>'P6 Identif.Parceiros'!Excel_BuiltIn_Print_Area</vt:lpstr>
      <vt:lpstr>'P6.1 Ficha Parceiros'!Excel_BuiltIn_Print_Area</vt:lpstr>
      <vt:lpstr>'P8 Classificação Investimentos'!Excel_BuiltIn_Print_Titles</vt:lpstr>
      <vt:lpstr>'P6.1 Ficha Parceiros'!NIF</vt:lpstr>
      <vt:lpstr>NIF</vt:lpstr>
      <vt:lpstr>'P6.1 Ficha Parceiros'!NIFAP</vt:lpstr>
      <vt:lpstr>NIFAP</vt:lpstr>
      <vt:lpstr>Nome</vt:lpstr>
      <vt:lpstr>'P6.1 Ficha Parceiros'!Tipo_ent</vt:lpstr>
      <vt:lpstr>Tipo_ent</vt:lpstr>
      <vt:lpstr>'P8 Classificação Investimentos'!Títulos_de_Impressão</vt:lpstr>
      <vt:lpstr>'P9 Estrutura Investimentos'!Títulos_de_Impressão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Analista PA</dc:creator>
  <cp:lastModifiedBy>Admin</cp:lastModifiedBy>
  <cp:lastPrinted>2016-08-08T10:44:14Z</cp:lastPrinted>
  <dcterms:created xsi:type="dcterms:W3CDTF">2016-07-14T09:22:42Z</dcterms:created>
  <dcterms:modified xsi:type="dcterms:W3CDTF">2019-11-15T09:36:09Z</dcterms:modified>
</cp:coreProperties>
</file>